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1955"/>
  </bookViews>
  <sheets>
    <sheet name="Sheet1" sheetId="1" r:id="rId1"/>
  </sheets>
  <definedNames>
    <definedName name="_xlnm.Print_Area" localSheetId="0">Sheet1!$A$1:$P$98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8" i="1" l="1"/>
  <c r="AH98" i="1" s="1"/>
  <c r="AD93" i="1"/>
  <c r="AC93" i="1"/>
  <c r="AB93" i="1"/>
  <c r="AA93" i="1"/>
  <c r="Z93" i="1"/>
  <c r="Y93" i="1"/>
  <c r="X93" i="1"/>
  <c r="W93" i="1"/>
  <c r="V93" i="1"/>
  <c r="U93" i="1"/>
  <c r="T93" i="1"/>
  <c r="S93" i="1"/>
  <c r="AD84" i="1"/>
  <c r="AC84" i="1"/>
  <c r="AB84" i="1"/>
  <c r="AA84" i="1"/>
  <c r="Z84" i="1"/>
  <c r="Y84" i="1"/>
  <c r="X84" i="1"/>
  <c r="W84" i="1"/>
  <c r="V84" i="1"/>
  <c r="U84" i="1"/>
  <c r="T84" i="1"/>
  <c r="S84" i="1"/>
  <c r="AD81" i="1"/>
  <c r="AC81" i="1"/>
  <c r="AB81" i="1"/>
  <c r="AA81" i="1"/>
  <c r="Z81" i="1"/>
  <c r="Y81" i="1"/>
  <c r="X81" i="1"/>
  <c r="W81" i="1"/>
  <c r="V81" i="1"/>
  <c r="U81" i="1"/>
  <c r="T81" i="1"/>
  <c r="S81" i="1"/>
  <c r="Z76" i="1"/>
  <c r="Y76" i="1"/>
  <c r="X76" i="1"/>
  <c r="W76" i="1"/>
  <c r="V76" i="1"/>
  <c r="U76" i="1"/>
  <c r="T76" i="1"/>
  <c r="S76" i="1"/>
  <c r="Z75" i="1"/>
  <c r="Y75" i="1"/>
  <c r="X75" i="1"/>
  <c r="W75" i="1"/>
  <c r="V75" i="1"/>
  <c r="U75" i="1"/>
  <c r="T75" i="1"/>
  <c r="S75" i="1"/>
  <c r="AD74" i="1"/>
  <c r="AC74" i="1"/>
  <c r="AB74" i="1"/>
  <c r="AA74" i="1"/>
  <c r="Z73" i="1"/>
  <c r="Y73" i="1"/>
  <c r="X73" i="1"/>
  <c r="W73" i="1"/>
  <c r="V73" i="1"/>
  <c r="U73" i="1"/>
  <c r="T73" i="1"/>
  <c r="S73" i="1"/>
  <c r="Z68" i="1"/>
  <c r="Y68" i="1"/>
  <c r="X68" i="1"/>
  <c r="W68" i="1"/>
  <c r="V68" i="1"/>
  <c r="U68" i="1"/>
  <c r="T68" i="1"/>
  <c r="S68" i="1"/>
  <c r="AD67" i="1"/>
  <c r="AC67" i="1"/>
  <c r="AB67" i="1"/>
  <c r="AA67" i="1"/>
  <c r="Z62" i="1"/>
  <c r="Y62" i="1"/>
  <c r="X62" i="1"/>
  <c r="W62" i="1"/>
  <c r="V62" i="1"/>
  <c r="U62" i="1"/>
  <c r="T62" i="1"/>
  <c r="S62" i="1"/>
  <c r="Z61" i="1"/>
  <c r="Y61" i="1"/>
  <c r="X61" i="1"/>
  <c r="W61" i="1"/>
  <c r="V61" i="1"/>
  <c r="U61" i="1"/>
  <c r="T61" i="1"/>
  <c r="S61" i="1"/>
  <c r="Z59" i="1"/>
  <c r="Y59" i="1"/>
  <c r="X59" i="1"/>
  <c r="W59" i="1"/>
  <c r="V59" i="1"/>
  <c r="U59" i="1"/>
  <c r="T59" i="1"/>
  <c r="S59" i="1"/>
  <c r="Z54" i="1"/>
  <c r="Y54" i="1"/>
  <c r="X54" i="1"/>
  <c r="W54" i="1"/>
  <c r="V54" i="1"/>
  <c r="U54" i="1"/>
  <c r="T54" i="1"/>
  <c r="S54" i="1"/>
  <c r="Z48" i="1"/>
  <c r="Y48" i="1"/>
  <c r="X48" i="1"/>
  <c r="W48" i="1"/>
  <c r="V48" i="1"/>
  <c r="U48" i="1"/>
  <c r="T48" i="1"/>
  <c r="S48" i="1"/>
  <c r="Z47" i="1"/>
  <c r="Y47" i="1"/>
  <c r="X47" i="1"/>
  <c r="W47" i="1"/>
  <c r="V47" i="1"/>
  <c r="U47" i="1"/>
  <c r="T47" i="1"/>
  <c r="S47" i="1"/>
  <c r="AD46" i="1"/>
  <c r="AC46" i="1"/>
  <c r="AB46" i="1"/>
  <c r="AA46" i="1"/>
  <c r="Z45" i="1"/>
  <c r="Y45" i="1"/>
  <c r="X45" i="1"/>
  <c r="W45" i="1"/>
  <c r="V45" i="1"/>
  <c r="U45" i="1"/>
  <c r="T45" i="1"/>
  <c r="S45" i="1"/>
  <c r="Z40" i="1"/>
  <c r="Y40" i="1"/>
  <c r="X40" i="1"/>
  <c r="W40" i="1"/>
  <c r="V40" i="1"/>
  <c r="U40" i="1"/>
  <c r="T40" i="1"/>
  <c r="S40" i="1"/>
  <c r="AD39" i="1"/>
  <c r="AC39" i="1"/>
  <c r="AB39" i="1"/>
  <c r="AA39" i="1"/>
  <c r="A36" i="1"/>
  <c r="A42" i="1" s="1"/>
  <c r="A50" i="1" s="1"/>
  <c r="A57" i="1" s="1"/>
  <c r="A64" i="1" s="1"/>
  <c r="A71" i="1" s="1"/>
  <c r="A78" i="1" s="1"/>
  <c r="A87" i="1" s="1"/>
  <c r="Z34" i="1"/>
  <c r="Y34" i="1"/>
  <c r="X34" i="1"/>
  <c r="W34" i="1"/>
  <c r="V34" i="1"/>
  <c r="U34" i="1"/>
  <c r="T34" i="1"/>
  <c r="S34" i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1" i="1"/>
  <c r="Y31" i="1"/>
  <c r="X31" i="1"/>
  <c r="W31" i="1"/>
  <c r="V31" i="1"/>
  <c r="U31" i="1"/>
  <c r="T31" i="1"/>
  <c r="S31" i="1"/>
  <c r="R34" i="1" l="1"/>
  <c r="AA96" i="1"/>
  <c r="R84" i="1"/>
  <c r="R45" i="1"/>
  <c r="R31" i="1"/>
  <c r="AB96" i="1"/>
  <c r="AC96" i="1"/>
  <c r="R81" i="1"/>
  <c r="AD96" i="1"/>
  <c r="R48" i="1"/>
  <c r="R76" i="1"/>
  <c r="R93" i="1"/>
  <c r="R33" i="1"/>
  <c r="R47" i="1"/>
  <c r="R40" i="1"/>
  <c r="R54" i="1"/>
  <c r="R62" i="1"/>
  <c r="U97" i="1"/>
  <c r="T97" i="1"/>
  <c r="W97" i="1"/>
  <c r="V97" i="1"/>
  <c r="R75" i="1"/>
  <c r="R73" i="1"/>
  <c r="S96" i="1"/>
  <c r="W96" i="1"/>
  <c r="R59" i="1"/>
  <c r="X96" i="1"/>
  <c r="Z96" i="1"/>
  <c r="U96" i="1"/>
  <c r="T96" i="1"/>
  <c r="V96" i="1"/>
  <c r="Y96" i="1"/>
  <c r="X97" i="1"/>
  <c r="Z97" i="1"/>
  <c r="R61" i="1"/>
  <c r="Y97" i="1"/>
  <c r="R68" i="1"/>
  <c r="S97" i="1"/>
  <c r="R97" i="1" l="1"/>
  <c r="R96" i="1"/>
</calcChain>
</file>

<file path=xl/sharedStrings.xml><?xml version="1.0" encoding="utf-8"?>
<sst xmlns="http://schemas.openxmlformats.org/spreadsheetml/2006/main" count="295" uniqueCount="60">
  <si>
    <t>A/E VOLLEYBALL LEAGUE - INGRAHAM LEVEL 3 - FALL 2024</t>
  </si>
  <si>
    <t xml:space="preserve"> </t>
  </si>
  <si>
    <t>Team #</t>
  </si>
  <si>
    <t xml:space="preserve">Team Name       </t>
  </si>
  <si>
    <t xml:space="preserve">Team Captain       </t>
  </si>
  <si>
    <t>Team FEIN</t>
  </si>
  <si>
    <t xml:space="preserve">Nicholas </t>
  </si>
  <si>
    <t>Terhaar</t>
  </si>
  <si>
    <t>Phat Tips</t>
  </si>
  <si>
    <t>Alexander</t>
  </si>
  <si>
    <t>Freedman</t>
  </si>
  <si>
    <t>Serving Looks</t>
  </si>
  <si>
    <t>Erin</t>
  </si>
  <si>
    <t>Alkire</t>
  </si>
  <si>
    <t>No Diggity</t>
  </si>
  <si>
    <t>Dennis</t>
  </si>
  <si>
    <t>Du</t>
  </si>
  <si>
    <t>Grey Geese</t>
  </si>
  <si>
    <t>Daniel</t>
  </si>
  <si>
    <t>Goldfein</t>
  </si>
  <si>
    <t>Score, please?</t>
  </si>
  <si>
    <t>Morgan</t>
  </si>
  <si>
    <t>Bean</t>
  </si>
  <si>
    <t>Purple Pounding Pandas</t>
  </si>
  <si>
    <t>Alex</t>
  </si>
  <si>
    <t>Kodama</t>
  </si>
  <si>
    <t>Net Threat</t>
  </si>
  <si>
    <t>Benjamin</t>
  </si>
  <si>
    <t>Iaderosa</t>
  </si>
  <si>
    <t>Warm up Noon</t>
  </si>
  <si>
    <t>All matches are a single game to 25 win by 2, 27 max using rally scoring.  Change sides at 13 points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</si>
  <si>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</si>
  <si>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</si>
  <si>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Court G is the north court, Court H is the South court in the LOWER EAST Gym @ Ingraham H.S.</t>
  </si>
  <si>
    <t>Court I is the north court, Court J is the South court in the LOWER WEST Gym @ Ingraham H.S.</t>
  </si>
  <si>
    <t>Last serve is at 2:00 PM sharp. If tied, 1 more serve (no win by 2)</t>
  </si>
  <si>
    <t xml:space="preserve">Please circle the winning team on the copy of the chart in the upper level lobby. </t>
  </si>
  <si>
    <t>If you make a mistake, erase or use a single line through the wrong team so that the wrong team # is still readable.</t>
  </si>
  <si>
    <t>Report missing scores to aevolleyball@comcast.net  Scores unreported after 2 weeks are dropped from standings</t>
  </si>
  <si>
    <t>Court</t>
  </si>
  <si>
    <t>B</t>
  </si>
  <si>
    <t>VS</t>
  </si>
  <si>
    <t>C</t>
  </si>
  <si>
    <t>I</t>
  </si>
  <si>
    <t>J</t>
  </si>
  <si>
    <t>A</t>
  </si>
  <si>
    <t>D</t>
  </si>
  <si>
    <t>E</t>
  </si>
  <si>
    <t>F</t>
  </si>
  <si>
    <t>*</t>
  </si>
  <si>
    <t>Goal</t>
  </si>
  <si>
    <t>Middle Court</t>
  </si>
  <si>
    <t>Tournament on Dec. 15th - Teams Seeded by Regular Season Record - starts at 12:00 and ends at 2:00 PM</t>
  </si>
  <si>
    <t>Lower Courts</t>
  </si>
  <si>
    <t xml:space="preserve">a repeat </t>
  </si>
  <si>
    <t>oppents</t>
  </si>
  <si>
    <t xml:space="preserve">Game 5 is </t>
  </si>
  <si>
    <t>of Game 1</t>
  </si>
  <si>
    <t>NO GAMES ON DEC. 1 (Thanksgiving Weekend)</t>
  </si>
  <si>
    <t>1/2 point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</si>
</sst>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b/>
      <i/>
      <sz val="12"/>
      <name val="Arial"/>
      <family val="2"/>
    </font>
    <font>
      <sz val="11"/>
      <name val="Arial"/>
      <family val="2"/>
    </font>
    <font>
      <b/>
      <i/>
      <sz val="14"/>
      <color indexed="10"/>
      <name val="Arial"/>
      <family val="2"/>
    </font>
    <font>
      <b/>
      <i/>
      <sz val="12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29F3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6" fillId="0" borderId="2" xfId="0" applyFont="1" applyBorder="1"/>
    <xf numFmtId="0" fontId="0" fillId="0" borderId="2" xfId="0" applyBorder="1"/>
    <xf numFmtId="0" fontId="0" fillId="2" borderId="0" xfId="0" applyFill="1"/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2" fillId="3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2" borderId="0" xfId="0" applyFont="1" applyFill="1"/>
    <xf numFmtId="0" fontId="9" fillId="0" borderId="14" xfId="0" applyFont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4" fillId="0" borderId="0" xfId="0" applyFont="1"/>
    <xf numFmtId="0" fontId="12" fillId="2" borderId="0" xfId="0" applyFont="1" applyFill="1"/>
    <xf numFmtId="0" fontId="9" fillId="4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25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0" fontId="9" fillId="8" borderId="31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12" fillId="8" borderId="0" xfId="0" applyFont="1" applyFill="1"/>
    <xf numFmtId="0" fontId="0" fillId="8" borderId="0" xfId="0" applyFill="1"/>
    <xf numFmtId="0" fontId="9" fillId="9" borderId="25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9" borderId="27" xfId="0" applyFont="1" applyFill="1" applyBorder="1" applyAlignment="1">
      <alignment horizontal="center"/>
    </xf>
    <xf numFmtId="0" fontId="9" fillId="9" borderId="31" xfId="0" applyFont="1" applyFill="1" applyBorder="1" applyAlignment="1">
      <alignment horizontal="center"/>
    </xf>
    <xf numFmtId="0" fontId="9" fillId="9" borderId="26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32" xfId="0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0" fontId="9" fillId="10" borderId="31" xfId="0" applyFont="1" applyFill="1" applyBorder="1" applyAlignment="1">
      <alignment horizontal="center"/>
    </xf>
    <xf numFmtId="0" fontId="9" fillId="10" borderId="26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0" fillId="0" borderId="5" xfId="0" applyNumberFormat="1" applyBorder="1" applyAlignment="1">
      <alignment horizontal="center"/>
    </xf>
    <xf numFmtId="18" fontId="0" fillId="0" borderId="22" xfId="0" applyNumberFormat="1" applyBorder="1" applyAlignment="1">
      <alignment horizontal="center"/>
    </xf>
    <xf numFmtId="18" fontId="0" fillId="0" borderId="23" xfId="0" applyNumberFormat="1" applyBorder="1" applyAlignment="1">
      <alignment horizontal="center"/>
    </xf>
    <xf numFmtId="18" fontId="0" fillId="0" borderId="24" xfId="0" applyNumberForma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18" fontId="9" fillId="0" borderId="22" xfId="0" applyNumberFormat="1" applyFont="1" applyBorder="1" applyAlignment="1">
      <alignment horizontal="center"/>
    </xf>
    <xf numFmtId="18" fontId="9" fillId="0" borderId="23" xfId="0" applyNumberFormat="1" applyFont="1" applyBorder="1" applyAlignment="1">
      <alignment horizontal="center"/>
    </xf>
    <xf numFmtId="18" fontId="9" fillId="0" borderId="24" xfId="0" applyNumberFormat="1" applyFont="1" applyBorder="1" applyAlignment="1">
      <alignment horizontal="center"/>
    </xf>
    <xf numFmtId="18" fontId="9" fillId="0" borderId="7" xfId="0" applyNumberFormat="1" applyFont="1" applyBorder="1" applyAlignment="1">
      <alignment horizontal="center"/>
    </xf>
    <xf numFmtId="18" fontId="9" fillId="0" borderId="8" xfId="0" applyNumberFormat="1" applyFont="1" applyBorder="1" applyAlignment="1">
      <alignment horizontal="center"/>
    </xf>
    <xf numFmtId="18" fontId="9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9" fillId="9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F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"/>
  <sheetViews>
    <sheetView tabSelected="1" zoomScale="108" zoomScaleNormal="85" workbookViewId="0">
      <pane ySplit="1" topLeftCell="A61" activePane="bottomLeft" state="frozen"/>
      <selection pane="bottomLeft" activeCell="N76" activeCellId="1" sqref="P73:P75 N76"/>
    </sheetView>
  </sheetViews>
  <sheetFormatPr defaultRowHeight="12.75" x14ac:dyDescent="0.2"/>
  <cols>
    <col min="2" max="2" width="9.140625" style="14" customWidth="1"/>
    <col min="3" max="3" width="4.42578125" customWidth="1"/>
    <col min="4" max="4" width="9.140625" style="26" customWidth="1"/>
    <col min="5" max="5" width="9.140625" style="14" customWidth="1"/>
    <col min="6" max="6" width="4" customWidth="1"/>
    <col min="7" max="7" width="9.85546875" style="26" customWidth="1"/>
    <col min="8" max="8" width="9.85546875" style="14" customWidth="1"/>
    <col min="9" max="9" width="4" customWidth="1"/>
    <col min="10" max="10" width="9.140625" style="26" customWidth="1"/>
    <col min="11" max="11" width="9.140625" style="14" customWidth="1"/>
    <col min="12" max="12" width="4" customWidth="1"/>
    <col min="13" max="13" width="9.140625" style="26" customWidth="1"/>
    <col min="15" max="15" width="4.85546875" customWidth="1"/>
    <col min="16" max="16" width="9.7109375" customWidth="1"/>
    <col min="19" max="19" width="3.140625" style="13" customWidth="1"/>
    <col min="20" max="20" width="3.5703125" style="13" customWidth="1"/>
    <col min="21" max="21" width="3.42578125" customWidth="1"/>
    <col min="22" max="22" width="3.28515625" customWidth="1"/>
    <col min="23" max="23" width="2.85546875" customWidth="1"/>
    <col min="24" max="25" width="3" customWidth="1"/>
    <col min="26" max="26" width="3.140625" customWidth="1"/>
    <col min="27" max="27" width="8" style="13" hidden="1" customWidth="1"/>
    <col min="28" max="29" width="8" hidden="1" customWidth="1"/>
    <col min="30" max="30" width="8" style="13" hidden="1" customWidth="1"/>
    <col min="31" max="31" width="11.42578125" bestFit="1" customWidth="1"/>
  </cols>
  <sheetData>
    <row r="1" spans="1:30" s="2" customFormat="1" ht="23.25" x14ac:dyDescent="0.35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R1" s="2" t="s">
        <v>1</v>
      </c>
      <c r="S1" s="3">
        <v>1</v>
      </c>
      <c r="T1" s="3">
        <v>2</v>
      </c>
      <c r="U1" s="2">
        <v>3</v>
      </c>
      <c r="V1" s="2">
        <v>4</v>
      </c>
      <c r="W1" s="2">
        <v>5</v>
      </c>
      <c r="X1" s="2">
        <v>6</v>
      </c>
      <c r="Y1" s="2">
        <v>7</v>
      </c>
      <c r="Z1" s="2">
        <v>8</v>
      </c>
      <c r="AA1" s="3">
        <v>9</v>
      </c>
      <c r="AB1" s="2">
        <v>10</v>
      </c>
      <c r="AC1" s="2">
        <v>11</v>
      </c>
      <c r="AD1" s="3">
        <v>12</v>
      </c>
    </row>
    <row r="2" spans="1:30" s="2" customFormat="1" ht="23.25" x14ac:dyDescent="0.35">
      <c r="A2" s="4"/>
      <c r="B2" s="4"/>
      <c r="C2" s="4"/>
      <c r="D2" s="4"/>
      <c r="E2" s="4"/>
      <c r="F2" s="4"/>
      <c r="G2" s="141"/>
      <c r="H2" s="141"/>
      <c r="I2" s="1"/>
      <c r="J2" s="4"/>
      <c r="K2" s="4"/>
      <c r="L2" s="4"/>
      <c r="M2" s="4"/>
      <c r="N2" s="1"/>
      <c r="O2" s="1"/>
      <c r="P2" s="1"/>
      <c r="S2" s="3"/>
      <c r="T2" s="3"/>
      <c r="AA2" s="3"/>
      <c r="AD2" s="3"/>
    </row>
    <row r="3" spans="1:30" x14ac:dyDescent="0.2">
      <c r="A3" s="5"/>
      <c r="B3" s="6"/>
      <c r="C3" s="5"/>
      <c r="D3" s="7" t="s">
        <v>2</v>
      </c>
      <c r="E3" s="7" t="s">
        <v>3</v>
      </c>
      <c r="F3" s="8"/>
      <c r="G3" s="9"/>
      <c r="H3" s="10"/>
      <c r="I3" s="7" t="s">
        <v>4</v>
      </c>
      <c r="J3" s="9"/>
      <c r="K3" s="6"/>
      <c r="L3" s="5"/>
      <c r="M3" s="9"/>
      <c r="N3" s="11"/>
      <c r="O3" s="12"/>
      <c r="P3" s="12"/>
    </row>
    <row r="4" spans="1:30" ht="15.75" x14ac:dyDescent="0.25">
      <c r="C4" t="s">
        <v>1</v>
      </c>
      <c r="D4" s="15">
        <v>1</v>
      </c>
      <c r="E4" s="16" t="s">
        <v>5</v>
      </c>
      <c r="G4"/>
      <c r="H4" s="17"/>
      <c r="I4" s="17" t="s">
        <v>6</v>
      </c>
      <c r="J4" s="17"/>
      <c r="K4" s="17" t="s">
        <v>7</v>
      </c>
      <c r="M4" s="18"/>
    </row>
    <row r="5" spans="1:30" ht="15.75" x14ac:dyDescent="0.25">
      <c r="D5" s="15">
        <v>2</v>
      </c>
      <c r="E5" s="19" t="s">
        <v>8</v>
      </c>
      <c r="F5" s="20"/>
      <c r="G5"/>
      <c r="H5" s="17"/>
      <c r="I5" s="17" t="s">
        <v>9</v>
      </c>
      <c r="J5" s="17"/>
      <c r="K5" s="17" t="s">
        <v>10</v>
      </c>
      <c r="M5" s="18"/>
    </row>
    <row r="6" spans="1:30" ht="15.75" x14ac:dyDescent="0.25">
      <c r="D6" s="15">
        <v>3</v>
      </c>
      <c r="E6" s="19" t="s">
        <v>11</v>
      </c>
      <c r="F6" s="20"/>
      <c r="G6"/>
      <c r="H6" s="17"/>
      <c r="I6" s="17" t="s">
        <v>12</v>
      </c>
      <c r="J6" s="17"/>
      <c r="K6" s="17" t="s">
        <v>13</v>
      </c>
      <c r="M6" s="18"/>
    </row>
    <row r="7" spans="1:30" ht="15.75" x14ac:dyDescent="0.25">
      <c r="D7" s="15">
        <v>4</v>
      </c>
      <c r="E7" s="19" t="s">
        <v>14</v>
      </c>
      <c r="G7"/>
      <c r="H7" s="17"/>
      <c r="I7" s="17" t="s">
        <v>15</v>
      </c>
      <c r="J7" s="17"/>
      <c r="K7" s="17" t="s">
        <v>16</v>
      </c>
      <c r="M7" s="18"/>
    </row>
    <row r="8" spans="1:30" ht="15.75" x14ac:dyDescent="0.25">
      <c r="D8" s="15">
        <v>5</v>
      </c>
      <c r="E8" s="19" t="s">
        <v>17</v>
      </c>
      <c r="G8"/>
      <c r="H8" s="17"/>
      <c r="I8" s="17" t="s">
        <v>18</v>
      </c>
      <c r="J8" s="17"/>
      <c r="K8" s="17" t="s">
        <v>19</v>
      </c>
      <c r="M8" s="18"/>
    </row>
    <row r="9" spans="1:30" ht="15.75" x14ac:dyDescent="0.25">
      <c r="D9" s="15">
        <v>6</v>
      </c>
      <c r="E9" s="16" t="s">
        <v>20</v>
      </c>
      <c r="G9"/>
      <c r="H9" s="17"/>
      <c r="I9" s="17" t="s">
        <v>21</v>
      </c>
      <c r="J9" s="17"/>
      <c r="K9" s="17" t="s">
        <v>22</v>
      </c>
      <c r="M9" s="18"/>
    </row>
    <row r="10" spans="1:30" ht="15.75" x14ac:dyDescent="0.25">
      <c r="A10" s="21"/>
      <c r="D10" s="15">
        <v>7</v>
      </c>
      <c r="E10" s="16" t="s">
        <v>23</v>
      </c>
      <c r="G10"/>
      <c r="H10" s="17"/>
      <c r="I10" s="17" t="s">
        <v>24</v>
      </c>
      <c r="J10" s="17"/>
      <c r="K10" s="17" t="s">
        <v>25</v>
      </c>
      <c r="M10" s="18"/>
    </row>
    <row r="11" spans="1:30" ht="15.75" x14ac:dyDescent="0.25">
      <c r="D11" s="15">
        <v>8</v>
      </c>
      <c r="E11" s="16" t="s">
        <v>26</v>
      </c>
      <c r="G11"/>
      <c r="H11"/>
      <c r="I11" s="17" t="s">
        <v>27</v>
      </c>
      <c r="J11" s="17"/>
      <c r="K11" s="17" t="s">
        <v>28</v>
      </c>
      <c r="M11" s="18"/>
    </row>
    <row r="12" spans="1:30" ht="15" hidden="1" x14ac:dyDescent="0.25">
      <c r="D12" s="22">
        <v>9</v>
      </c>
      <c r="E12" s="23"/>
      <c r="G12"/>
      <c r="H12"/>
      <c r="J12"/>
      <c r="K12" s="24"/>
      <c r="M12" s="18"/>
    </row>
    <row r="13" spans="1:30" ht="15" hidden="1" x14ac:dyDescent="0.25">
      <c r="B13" s="21"/>
      <c r="D13" s="22">
        <v>10</v>
      </c>
      <c r="E13" s="23"/>
      <c r="G13"/>
      <c r="H13"/>
      <c r="J13"/>
      <c r="K13" s="24"/>
      <c r="M13" s="18"/>
    </row>
    <row r="14" spans="1:30" ht="15" hidden="1" x14ac:dyDescent="0.25">
      <c r="D14" s="22">
        <v>11</v>
      </c>
      <c r="E14" s="2"/>
      <c r="F14" s="24"/>
      <c r="G14" s="24"/>
      <c r="H14"/>
      <c r="J14" s="24"/>
      <c r="K14"/>
      <c r="L14" s="18"/>
      <c r="M14"/>
    </row>
    <row r="15" spans="1:30" ht="15" hidden="1" x14ac:dyDescent="0.25">
      <c r="D15" s="22">
        <v>12</v>
      </c>
      <c r="E15" s="2"/>
      <c r="F15" s="24"/>
      <c r="G15"/>
      <c r="H15"/>
      <c r="J15" s="24"/>
      <c r="K15"/>
      <c r="L15" s="18"/>
      <c r="M15"/>
    </row>
    <row r="16" spans="1:30" ht="15.75" x14ac:dyDescent="0.25">
      <c r="B16" s="25" t="s">
        <v>29</v>
      </c>
      <c r="D16"/>
      <c r="E16"/>
      <c r="G16"/>
      <c r="H16"/>
      <c r="J16"/>
      <c r="K16"/>
      <c r="M16"/>
    </row>
    <row r="17" spans="1:30" x14ac:dyDescent="0.2">
      <c r="B17" t="s">
        <v>30</v>
      </c>
    </row>
    <row r="18" spans="1:30" x14ac:dyDescent="0.2">
      <c r="B18" s="26" t="s">
        <v>31</v>
      </c>
      <c r="C18" s="27"/>
      <c r="D18" s="27"/>
      <c r="E18" s="27"/>
      <c r="F18" s="27"/>
      <c r="G18"/>
      <c r="H18"/>
      <c r="J18"/>
      <c r="K18"/>
      <c r="M18"/>
    </row>
    <row r="19" spans="1:30" x14ac:dyDescent="0.2">
      <c r="B19" s="26" t="s">
        <v>32</v>
      </c>
      <c r="C19" s="27"/>
      <c r="D19" s="27"/>
      <c r="E19" s="27"/>
      <c r="F19" s="27"/>
      <c r="G19"/>
      <c r="H19"/>
      <c r="J19"/>
      <c r="K19"/>
      <c r="M19"/>
    </row>
    <row r="20" spans="1:30" x14ac:dyDescent="0.2">
      <c r="B20" s="28" t="s">
        <v>33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30" x14ac:dyDescent="0.2">
      <c r="B21" s="30" t="s">
        <v>34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1"/>
      <c r="N21" s="31"/>
    </row>
    <row r="22" spans="1:30" x14ac:dyDescent="0.2">
      <c r="B22" s="3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30" ht="15.75" x14ac:dyDescent="0.25">
      <c r="B23" s="25" t="s">
        <v>35</v>
      </c>
      <c r="K23" s="27"/>
      <c r="L23" s="27"/>
      <c r="M23" s="27"/>
      <c r="N23" s="27"/>
    </row>
    <row r="24" spans="1:30" s="27" customFormat="1" x14ac:dyDescent="0.2">
      <c r="B24" s="26"/>
      <c r="R24"/>
      <c r="S24" s="13"/>
      <c r="T24" s="13"/>
      <c r="U24"/>
      <c r="V24"/>
      <c r="W24"/>
      <c r="X24"/>
      <c r="Y24"/>
      <c r="Z24"/>
      <c r="AA24" s="13"/>
      <c r="AB24"/>
      <c r="AC24"/>
      <c r="AD24" s="13"/>
    </row>
    <row r="25" spans="1:30" s="27" customFormat="1" ht="15" x14ac:dyDescent="0.2">
      <c r="B25" s="33" t="s">
        <v>36</v>
      </c>
      <c r="C25" s="34"/>
      <c r="D25" s="34"/>
      <c r="E25" s="34"/>
      <c r="F25" s="34"/>
      <c r="G25" s="34"/>
      <c r="H25" s="34"/>
      <c r="I25" s="34"/>
      <c r="J25" s="34"/>
      <c r="K25" s="34"/>
      <c r="R25"/>
      <c r="S25" s="13"/>
      <c r="T25" s="13"/>
      <c r="U25"/>
      <c r="V25"/>
      <c r="W25"/>
      <c r="X25"/>
      <c r="Y25"/>
      <c r="Z25"/>
      <c r="AA25" s="13"/>
      <c r="AB25"/>
      <c r="AC25"/>
      <c r="AD25" s="13"/>
    </row>
    <row r="26" spans="1:30" s="27" customFormat="1" x14ac:dyDescent="0.2">
      <c r="B26" s="26" t="s">
        <v>37</v>
      </c>
      <c r="R26"/>
      <c r="S26" s="13"/>
      <c r="T26" s="13"/>
      <c r="U26"/>
      <c r="V26"/>
      <c r="W26"/>
      <c r="X26"/>
      <c r="Y26"/>
      <c r="Z26"/>
      <c r="AA26" s="13"/>
      <c r="AB26"/>
      <c r="AC26"/>
      <c r="AD26" s="13"/>
    </row>
    <row r="27" spans="1:30" x14ac:dyDescent="0.2">
      <c r="B27" s="26" t="s">
        <v>38</v>
      </c>
      <c r="C27" s="27"/>
      <c r="F27" s="27"/>
      <c r="I27" s="27"/>
    </row>
    <row r="29" spans="1:30" ht="13.5" customHeight="1" thickBot="1" x14ac:dyDescent="0.25">
      <c r="A29" s="131">
        <v>45578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1:30" ht="18" customHeight="1" thickBot="1" x14ac:dyDescent="0.25">
      <c r="A30" s="35" t="s">
        <v>39</v>
      </c>
      <c r="B30" s="135">
        <v>0.51041666666666663</v>
      </c>
      <c r="C30" s="136"/>
      <c r="D30" s="137"/>
      <c r="E30" s="135">
        <v>0.52430555555555558</v>
      </c>
      <c r="F30" s="136"/>
      <c r="G30" s="137"/>
      <c r="H30" s="135">
        <v>0.53819444444444442</v>
      </c>
      <c r="I30" s="136"/>
      <c r="J30" s="137"/>
      <c r="K30" s="135">
        <v>0.55208333333333337</v>
      </c>
      <c r="L30" s="136"/>
      <c r="M30" s="137"/>
      <c r="N30" s="135">
        <v>0.56597222222222221</v>
      </c>
      <c r="O30" s="136"/>
      <c r="P30" s="137"/>
    </row>
    <row r="31" spans="1:30" ht="18" customHeight="1" x14ac:dyDescent="0.2">
      <c r="A31" s="36" t="s">
        <v>40</v>
      </c>
      <c r="B31" s="37">
        <v>1</v>
      </c>
      <c r="C31" s="38" t="s">
        <v>41</v>
      </c>
      <c r="D31" s="39">
        <v>2</v>
      </c>
      <c r="E31" s="40">
        <v>5</v>
      </c>
      <c r="F31" s="38" t="s">
        <v>41</v>
      </c>
      <c r="G31" s="41">
        <v>8</v>
      </c>
      <c r="H31" s="40">
        <v>3</v>
      </c>
      <c r="I31" s="38" t="s">
        <v>41</v>
      </c>
      <c r="J31" s="41">
        <v>5</v>
      </c>
      <c r="K31" s="40">
        <v>2</v>
      </c>
      <c r="L31" s="38" t="s">
        <v>41</v>
      </c>
      <c r="M31" s="41">
        <v>8</v>
      </c>
      <c r="N31" s="40">
        <v>1</v>
      </c>
      <c r="O31" s="38" t="s">
        <v>41</v>
      </c>
      <c r="P31" s="41">
        <v>6</v>
      </c>
      <c r="R31" s="17">
        <f>SUM(S31:Z31)</f>
        <v>10</v>
      </c>
      <c r="S31" s="42">
        <f>COUNTIF(B31:P31,S1)</f>
        <v>2</v>
      </c>
      <c r="T31" s="42">
        <f>COUNTIF(B31:P31,T1)</f>
        <v>2</v>
      </c>
      <c r="U31" s="17">
        <f>COUNTIF(B31:P31,U1)</f>
        <v>1</v>
      </c>
      <c r="V31" s="17">
        <f>COUNTIF(B31:P31,V1)</f>
        <v>0</v>
      </c>
      <c r="W31" s="17">
        <f>COUNTIF(B31:P31,W1)</f>
        <v>2</v>
      </c>
      <c r="X31" s="17">
        <f>COUNTIF(B31:P31,X1)</f>
        <v>1</v>
      </c>
      <c r="Y31" s="17">
        <f>COUNTIF(B31:P31,Y1)</f>
        <v>0</v>
      </c>
      <c r="Z31" s="17">
        <f>COUNTIF(B31:P31,Z1)</f>
        <v>2</v>
      </c>
    </row>
    <row r="32" spans="1:30" ht="18" customHeight="1" x14ac:dyDescent="0.2">
      <c r="A32" s="43" t="s">
        <v>42</v>
      </c>
      <c r="B32" s="44">
        <v>3</v>
      </c>
      <c r="C32" s="45" t="s">
        <v>41</v>
      </c>
      <c r="D32" s="46">
        <v>8</v>
      </c>
      <c r="E32" s="44">
        <v>1</v>
      </c>
      <c r="F32" s="45" t="s">
        <v>41</v>
      </c>
      <c r="G32" s="46">
        <v>3</v>
      </c>
      <c r="H32" s="47">
        <v>2</v>
      </c>
      <c r="I32" s="45" t="s">
        <v>41</v>
      </c>
      <c r="J32" s="48">
        <v>6</v>
      </c>
      <c r="K32" s="44">
        <v>1</v>
      </c>
      <c r="L32" s="45" t="s">
        <v>41</v>
      </c>
      <c r="M32" s="46">
        <v>5</v>
      </c>
      <c r="N32" s="44">
        <v>2</v>
      </c>
      <c r="O32" s="45" t="s">
        <v>41</v>
      </c>
      <c r="P32" s="46">
        <v>3</v>
      </c>
      <c r="R32" s="17"/>
      <c r="S32" s="42"/>
      <c r="T32" s="42"/>
      <c r="U32" s="17"/>
      <c r="V32" s="17"/>
      <c r="W32" s="17"/>
      <c r="X32" s="17"/>
      <c r="Y32" s="17"/>
      <c r="Z32" s="17"/>
      <c r="AA32" s="42" t="e">
        <f>COUNTIF(#REF!,AA1)</f>
        <v>#REF!</v>
      </c>
      <c r="AB32" s="17" t="e">
        <f>COUNTIF(#REF!,AB1)</f>
        <v>#REF!</v>
      </c>
      <c r="AC32" s="17" t="e">
        <f>COUNTIF(#REF!,AC1)</f>
        <v>#REF!</v>
      </c>
      <c r="AD32" s="42" t="e">
        <f>COUNTIF(#REF!,AD1)</f>
        <v>#REF!</v>
      </c>
    </row>
    <row r="33" spans="1:31" ht="18" customHeight="1" x14ac:dyDescent="0.2">
      <c r="A33" s="49" t="s">
        <v>43</v>
      </c>
      <c r="B33" s="50">
        <v>5</v>
      </c>
      <c r="C33" s="51" t="s">
        <v>41</v>
      </c>
      <c r="D33" s="48">
        <v>6</v>
      </c>
      <c r="E33" s="44">
        <v>2</v>
      </c>
      <c r="F33" s="51" t="s">
        <v>41</v>
      </c>
      <c r="G33" s="52">
        <v>4</v>
      </c>
      <c r="H33" s="44">
        <v>1</v>
      </c>
      <c r="I33" s="51" t="s">
        <v>41</v>
      </c>
      <c r="J33" s="52">
        <v>4</v>
      </c>
      <c r="K33" s="50">
        <v>4</v>
      </c>
      <c r="L33" s="51" t="s">
        <v>41</v>
      </c>
      <c r="M33" s="48">
        <v>6</v>
      </c>
      <c r="N33" s="50">
        <v>4</v>
      </c>
      <c r="O33" s="51" t="s">
        <v>41</v>
      </c>
      <c r="P33" s="48">
        <v>8</v>
      </c>
      <c r="Q33" s="21"/>
      <c r="R33" s="17">
        <f>SUM(S33:Z33)</f>
        <v>10</v>
      </c>
      <c r="S33" s="42">
        <f>COUNTIF(B33:P33,S1)</f>
        <v>1</v>
      </c>
      <c r="T33" s="17">
        <f>COUNTIF(B33:P33,T1)</f>
        <v>1</v>
      </c>
      <c r="U33" s="17">
        <f>COUNTIF(B33:P33,U1)</f>
        <v>0</v>
      </c>
      <c r="V33" s="17">
        <f>COUNTIF(B33:P33,V1)</f>
        <v>4</v>
      </c>
      <c r="W33" s="17">
        <f>COUNTIF(B33:P33,W1)</f>
        <v>1</v>
      </c>
      <c r="X33" s="17">
        <f>COUNTIF(B33:P33,X1)</f>
        <v>2</v>
      </c>
      <c r="Y33" s="17">
        <f>COUNTIF(B33:P33,Y1)</f>
        <v>0</v>
      </c>
      <c r="Z33" s="42">
        <f>COUNTIF(B33:P33,Z1)</f>
        <v>1</v>
      </c>
      <c r="AA33" s="17">
        <f>COUNTIF(A33:O33,AA1)</f>
        <v>0</v>
      </c>
      <c r="AB33" s="17">
        <f>COUNTIF(A33:O33,AB1)</f>
        <v>0</v>
      </c>
      <c r="AC33" s="42">
        <f>COUNTIF(A33:O33,AC1)</f>
        <v>0</v>
      </c>
      <c r="AD33" s="42" t="e">
        <f>COUNTIF(#REF!,AD2)</f>
        <v>#REF!</v>
      </c>
    </row>
    <row r="34" spans="1:31" ht="18" customHeight="1" thickBot="1" x14ac:dyDescent="0.25">
      <c r="A34" s="53" t="s">
        <v>44</v>
      </c>
      <c r="B34" s="54">
        <v>4</v>
      </c>
      <c r="C34" s="55" t="s">
        <v>41</v>
      </c>
      <c r="D34" s="56">
        <v>7</v>
      </c>
      <c r="E34" s="54">
        <v>6</v>
      </c>
      <c r="F34" s="55" t="s">
        <v>41</v>
      </c>
      <c r="G34" s="56">
        <v>7</v>
      </c>
      <c r="H34" s="57">
        <v>7</v>
      </c>
      <c r="I34" s="55" t="s">
        <v>41</v>
      </c>
      <c r="J34" s="58">
        <v>8</v>
      </c>
      <c r="K34" s="54">
        <v>3</v>
      </c>
      <c r="L34" s="55" t="s">
        <v>41</v>
      </c>
      <c r="M34" s="56">
        <v>7</v>
      </c>
      <c r="N34" s="54">
        <v>5</v>
      </c>
      <c r="O34" s="55" t="s">
        <v>41</v>
      </c>
      <c r="P34" s="56">
        <v>7</v>
      </c>
      <c r="R34" s="17">
        <f>SUM(S34:Z34)</f>
        <v>10</v>
      </c>
      <c r="S34" s="42">
        <f>COUNTIF(B34:P34,S1)</f>
        <v>0</v>
      </c>
      <c r="T34" s="17">
        <f>COUNTIF(B34:P34,T1)</f>
        <v>0</v>
      </c>
      <c r="U34" s="17">
        <f>COUNTIF(B34:P34,U1)</f>
        <v>1</v>
      </c>
      <c r="V34" s="17">
        <f>COUNTIF(B34:P34,V1)</f>
        <v>1</v>
      </c>
      <c r="W34" s="17">
        <f>COUNTIF(B34:P34,W1)</f>
        <v>1</v>
      </c>
      <c r="X34" s="17">
        <f>COUNTIF(B34:P34,X1)</f>
        <v>1</v>
      </c>
      <c r="Y34" s="17">
        <f>COUNTIF(B34:P34,Y1)</f>
        <v>5</v>
      </c>
      <c r="Z34" s="42">
        <f>COUNTIF(B34:P34,Z1)</f>
        <v>1</v>
      </c>
    </row>
    <row r="35" spans="1:31" ht="18" customHeight="1" x14ac:dyDescent="0.25">
      <c r="A35" s="15"/>
      <c r="B35" s="34"/>
      <c r="D35"/>
      <c r="E35" s="34"/>
      <c r="G35"/>
      <c r="H35" s="34"/>
      <c r="J35"/>
      <c r="K35" s="34"/>
      <c r="M35"/>
      <c r="N35" s="34"/>
      <c r="P35" s="21"/>
      <c r="R35" s="17"/>
      <c r="S35" s="42"/>
      <c r="T35" s="42"/>
      <c r="U35" s="17"/>
      <c r="V35" s="17"/>
      <c r="W35" s="17"/>
      <c r="X35" s="17"/>
      <c r="Y35" s="17"/>
      <c r="Z35" s="17"/>
      <c r="AA35" s="42"/>
      <c r="AB35" s="17"/>
      <c r="AC35" s="17"/>
      <c r="AD35" s="42"/>
    </row>
    <row r="36" spans="1:31" ht="18" customHeight="1" thickBot="1" x14ac:dyDescent="0.25">
      <c r="A36" s="131">
        <f>A29+14</f>
        <v>45592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R36" s="17"/>
    </row>
    <row r="37" spans="1:31" ht="18" customHeight="1" thickBot="1" x14ac:dyDescent="0.25">
      <c r="A37" s="35" t="s">
        <v>39</v>
      </c>
      <c r="B37" s="132">
        <v>0.51041666666666663</v>
      </c>
      <c r="C37" s="133"/>
      <c r="D37" s="134"/>
      <c r="E37" s="135">
        <v>0.52430555555555558</v>
      </c>
      <c r="F37" s="136"/>
      <c r="G37" s="137"/>
      <c r="H37" s="132">
        <v>0.53819444444444442</v>
      </c>
      <c r="I37" s="133"/>
      <c r="J37" s="134"/>
      <c r="K37" s="132">
        <v>0.55208333333333337</v>
      </c>
      <c r="L37" s="133"/>
      <c r="M37" s="134"/>
      <c r="N37" s="132">
        <v>0.56597222222222221</v>
      </c>
      <c r="O37" s="133"/>
      <c r="P37" s="134"/>
      <c r="R37" s="17"/>
    </row>
    <row r="38" spans="1:31" ht="18" customHeight="1" x14ac:dyDescent="0.2">
      <c r="A38" s="36" t="s">
        <v>45</v>
      </c>
      <c r="B38" s="93">
        <v>6</v>
      </c>
      <c r="C38" s="38" t="s">
        <v>41</v>
      </c>
      <c r="D38" s="59">
        <v>8</v>
      </c>
      <c r="E38" s="36">
        <v>4</v>
      </c>
      <c r="F38" s="38" t="s">
        <v>41</v>
      </c>
      <c r="G38" s="94">
        <v>5</v>
      </c>
      <c r="H38" s="36">
        <v>4</v>
      </c>
      <c r="I38" s="38" t="s">
        <v>41</v>
      </c>
      <c r="J38" s="94">
        <v>7</v>
      </c>
      <c r="K38" s="60">
        <v>1</v>
      </c>
      <c r="L38" s="38" t="s">
        <v>41</v>
      </c>
      <c r="M38" s="94">
        <v>3</v>
      </c>
      <c r="N38" s="93">
        <v>7</v>
      </c>
      <c r="O38" s="38" t="s">
        <v>41</v>
      </c>
      <c r="P38" s="59">
        <v>8</v>
      </c>
      <c r="R38" s="17"/>
      <c r="S38" s="42"/>
      <c r="T38" s="42"/>
      <c r="U38" s="17"/>
      <c r="V38" s="17"/>
      <c r="W38" s="17"/>
      <c r="X38" s="17"/>
      <c r="Y38" s="17"/>
      <c r="Z38" s="17"/>
      <c r="AA38" s="42"/>
      <c r="AB38" s="17"/>
      <c r="AC38" s="17"/>
      <c r="AD38" s="42"/>
    </row>
    <row r="39" spans="1:31" ht="18" customHeight="1" x14ac:dyDescent="0.2">
      <c r="A39" s="36" t="s">
        <v>46</v>
      </c>
      <c r="B39" s="95">
        <v>3</v>
      </c>
      <c r="C39" s="45" t="s">
        <v>41</v>
      </c>
      <c r="D39" s="61">
        <v>4</v>
      </c>
      <c r="E39" s="43">
        <v>2</v>
      </c>
      <c r="F39" s="45" t="s">
        <v>41</v>
      </c>
      <c r="G39" s="96">
        <v>7</v>
      </c>
      <c r="H39" s="95">
        <v>1</v>
      </c>
      <c r="I39" s="45" t="s">
        <v>41</v>
      </c>
      <c r="J39" s="61">
        <v>2</v>
      </c>
      <c r="K39" s="97">
        <v>6</v>
      </c>
      <c r="L39" s="45" t="s">
        <v>41</v>
      </c>
      <c r="M39" s="61">
        <v>7</v>
      </c>
      <c r="N39" s="95">
        <v>3</v>
      </c>
      <c r="O39" s="45" t="s">
        <v>41</v>
      </c>
      <c r="P39" s="61">
        <v>5</v>
      </c>
      <c r="AA39" s="42">
        <f>COUNTIF(B39:P39,AA1)</f>
        <v>0</v>
      </c>
      <c r="AB39" s="17">
        <f>COUNTIF(B39:P39,AB1)</f>
        <v>0</v>
      </c>
      <c r="AC39" s="17">
        <f>COUNTIF(B39:P39,AC1)</f>
        <v>0</v>
      </c>
      <c r="AD39" s="42">
        <f>COUNTIF(B39:P39,AD1)</f>
        <v>0</v>
      </c>
    </row>
    <row r="40" spans="1:31" ht="15" x14ac:dyDescent="0.2">
      <c r="A40" s="43" t="s">
        <v>47</v>
      </c>
      <c r="B40" s="63">
        <v>1</v>
      </c>
      <c r="C40" s="45" t="s">
        <v>41</v>
      </c>
      <c r="D40" s="98">
        <v>7</v>
      </c>
      <c r="E40" s="99">
        <v>3</v>
      </c>
      <c r="F40" s="45" t="s">
        <v>41</v>
      </c>
      <c r="G40" s="64">
        <v>6</v>
      </c>
      <c r="H40" s="99">
        <v>3</v>
      </c>
      <c r="I40" s="45" t="s">
        <v>41</v>
      </c>
      <c r="J40" s="64">
        <v>8</v>
      </c>
      <c r="K40" s="100">
        <v>2</v>
      </c>
      <c r="L40" s="45" t="s">
        <v>41</v>
      </c>
      <c r="M40" s="64">
        <v>4</v>
      </c>
      <c r="N40" s="93">
        <v>2</v>
      </c>
      <c r="O40" s="45" t="s">
        <v>41</v>
      </c>
      <c r="P40" s="59">
        <v>6</v>
      </c>
      <c r="R40" s="17">
        <f>SUM(S40:Z40)</f>
        <v>10</v>
      </c>
      <c r="S40" s="42">
        <f>COUNTIF(B40:P40,S1)</f>
        <v>1</v>
      </c>
      <c r="T40" s="42">
        <f>COUNTIF(B40:P40,T1)</f>
        <v>2</v>
      </c>
      <c r="U40" s="17">
        <f>COUNTIF(B40:P40,U1)</f>
        <v>2</v>
      </c>
      <c r="V40" s="17">
        <f>COUNTIF(B40:P40,V1)</f>
        <v>1</v>
      </c>
      <c r="W40" s="17">
        <f>COUNTIF(B40:P40,W1)</f>
        <v>0</v>
      </c>
      <c r="X40" s="17">
        <f>COUNTIF(B40:P40,X1)</f>
        <v>2</v>
      </c>
      <c r="Y40" s="17">
        <f>COUNTIF(B40:P40,Y1)</f>
        <v>1</v>
      </c>
      <c r="Z40" s="17">
        <f>COUNTIF(B40:P40,Z1)</f>
        <v>1</v>
      </c>
      <c r="AA40" s="42"/>
      <c r="AB40" s="17"/>
      <c r="AC40" s="17"/>
      <c r="AD40" s="42"/>
    </row>
    <row r="41" spans="1:31" ht="18" customHeight="1" thickBot="1" x14ac:dyDescent="0.25">
      <c r="A41" s="65" t="s">
        <v>48</v>
      </c>
      <c r="B41" s="43">
        <v>2</v>
      </c>
      <c r="C41" s="66" t="s">
        <v>41</v>
      </c>
      <c r="D41" s="96">
        <v>5</v>
      </c>
      <c r="E41" s="95">
        <v>1</v>
      </c>
      <c r="F41" s="66" t="s">
        <v>41</v>
      </c>
      <c r="G41" s="61">
        <v>8</v>
      </c>
      <c r="H41" s="43">
        <v>5</v>
      </c>
      <c r="I41" s="66" t="s">
        <v>41</v>
      </c>
      <c r="J41" s="96">
        <v>6</v>
      </c>
      <c r="K41" s="62">
        <v>5</v>
      </c>
      <c r="L41" s="66" t="s">
        <v>41</v>
      </c>
      <c r="M41" s="96">
        <v>8</v>
      </c>
      <c r="N41" s="95">
        <v>1</v>
      </c>
      <c r="O41" s="66" t="s">
        <v>41</v>
      </c>
      <c r="P41" s="61">
        <v>4</v>
      </c>
      <c r="Q41" s="17"/>
      <c r="R41" s="17"/>
      <c r="S41" s="42"/>
      <c r="T41" s="42"/>
      <c r="U41" s="17"/>
      <c r="V41" s="17"/>
      <c r="W41" s="17"/>
      <c r="X41" s="17"/>
      <c r="Y41" s="17"/>
      <c r="Z41" s="17"/>
      <c r="AA41" s="42"/>
      <c r="AB41" s="17"/>
      <c r="AC41" s="17"/>
      <c r="AD41" s="42"/>
      <c r="AE41" s="17"/>
    </row>
    <row r="42" spans="1:31" s="17" customFormat="1" ht="18" customHeight="1" thickBot="1" x14ac:dyDescent="0.25">
      <c r="A42" s="131">
        <f>A36+7</f>
        <v>45599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T42" s="42"/>
      <c r="AA42" s="42"/>
      <c r="AD42" s="42"/>
    </row>
    <row r="43" spans="1:31" s="17" customFormat="1" ht="18" customHeight="1" thickBot="1" x14ac:dyDescent="0.25">
      <c r="S43" s="42"/>
      <c r="T43" s="42"/>
      <c r="AA43" s="42"/>
      <c r="AD43" s="42"/>
    </row>
    <row r="44" spans="1:31" s="17" customFormat="1" ht="18" customHeight="1" thickBot="1" x14ac:dyDescent="0.25">
      <c r="A44" s="35" t="s">
        <v>39</v>
      </c>
      <c r="B44" s="132">
        <v>0.51041666666666663</v>
      </c>
      <c r="C44" s="133"/>
      <c r="D44" s="134"/>
      <c r="E44" s="132">
        <v>0.52430555555555558</v>
      </c>
      <c r="F44" s="133"/>
      <c r="G44" s="134"/>
      <c r="H44" s="132">
        <v>0.53819444444444442</v>
      </c>
      <c r="I44" s="133"/>
      <c r="J44" s="134"/>
      <c r="K44" s="132">
        <v>0.55208333333333337</v>
      </c>
      <c r="L44" s="133"/>
      <c r="M44" s="134"/>
      <c r="N44" s="132">
        <v>0.56597222222222221</v>
      </c>
      <c r="O44" s="133"/>
      <c r="P44" s="134"/>
      <c r="S44" s="42"/>
      <c r="T44" s="42"/>
      <c r="AA44" s="42"/>
      <c r="AD44" s="42"/>
    </row>
    <row r="45" spans="1:31" s="17" customFormat="1" ht="18" customHeight="1" x14ac:dyDescent="0.2">
      <c r="A45" s="67" t="s">
        <v>40</v>
      </c>
      <c r="B45" s="93">
        <v>2</v>
      </c>
      <c r="C45" s="38" t="s">
        <v>41</v>
      </c>
      <c r="D45" s="59">
        <v>8</v>
      </c>
      <c r="E45" s="93">
        <v>2</v>
      </c>
      <c r="F45" s="38" t="s">
        <v>41</v>
      </c>
      <c r="G45" s="59">
        <v>3</v>
      </c>
      <c r="H45" s="36">
        <v>1</v>
      </c>
      <c r="I45" s="38" t="s">
        <v>41</v>
      </c>
      <c r="J45" s="94">
        <v>7</v>
      </c>
      <c r="K45" s="36">
        <v>4</v>
      </c>
      <c r="L45" s="38" t="s">
        <v>41</v>
      </c>
      <c r="M45" s="94">
        <v>5</v>
      </c>
      <c r="N45" s="36">
        <v>4</v>
      </c>
      <c r="O45" s="38" t="s">
        <v>41</v>
      </c>
      <c r="P45" s="94">
        <v>7</v>
      </c>
      <c r="R45" s="17">
        <f>SUM(S45:Z45)</f>
        <v>10</v>
      </c>
      <c r="S45" s="42">
        <f>COUNTIF(B45:P45,S1)</f>
        <v>1</v>
      </c>
      <c r="T45" s="42">
        <f>COUNTIF(B45:P45,T1)</f>
        <v>2</v>
      </c>
      <c r="U45" s="17">
        <f>COUNTIF(B45:P45,U1)</f>
        <v>1</v>
      </c>
      <c r="V45" s="17">
        <f>COUNTIF(B45:P45,V1)</f>
        <v>2</v>
      </c>
      <c r="W45" s="17">
        <f>COUNTIF(B45:P45,W1)</f>
        <v>1</v>
      </c>
      <c r="X45" s="17">
        <f>COUNTIF(B45:P45,X1)</f>
        <v>0</v>
      </c>
      <c r="Y45" s="17">
        <f>COUNTIF(B45:P45,Y1)</f>
        <v>2</v>
      </c>
      <c r="Z45" s="17">
        <f>COUNTIF(B45:P45,Z1)</f>
        <v>1</v>
      </c>
      <c r="AA45" s="42"/>
      <c r="AD45" s="42"/>
    </row>
    <row r="46" spans="1:31" s="17" customFormat="1" ht="18" customHeight="1" x14ac:dyDescent="0.2">
      <c r="A46" s="67" t="s">
        <v>42</v>
      </c>
      <c r="B46" s="43">
        <v>4</v>
      </c>
      <c r="C46" s="45" t="s">
        <v>41</v>
      </c>
      <c r="D46" s="96">
        <v>6</v>
      </c>
      <c r="E46" s="95">
        <v>1</v>
      </c>
      <c r="F46" s="45" t="s">
        <v>41</v>
      </c>
      <c r="G46" s="61">
        <v>6</v>
      </c>
      <c r="H46" s="43">
        <v>6</v>
      </c>
      <c r="I46" s="45" t="s">
        <v>41</v>
      </c>
      <c r="J46" s="96">
        <v>8</v>
      </c>
      <c r="K46" s="43">
        <v>3</v>
      </c>
      <c r="L46" s="45" t="s">
        <v>41</v>
      </c>
      <c r="M46" s="96">
        <v>6</v>
      </c>
      <c r="N46" s="95">
        <v>5</v>
      </c>
      <c r="O46" s="45" t="s">
        <v>41</v>
      </c>
      <c r="P46" s="61">
        <v>6</v>
      </c>
      <c r="S46" s="42"/>
      <c r="T46" s="42"/>
      <c r="AA46" s="42" t="e">
        <f>COUNTIF(#REF!,AA1)</f>
        <v>#REF!</v>
      </c>
      <c r="AB46" s="17" t="e">
        <f>COUNTIF(#REF!,AB1)</f>
        <v>#REF!</v>
      </c>
      <c r="AC46" s="17" t="e">
        <f>COUNTIF(#REF!,AC1)</f>
        <v>#REF!</v>
      </c>
      <c r="AD46" s="42" t="e">
        <f>COUNTIF(#REF!,AD1)</f>
        <v>#REF!</v>
      </c>
    </row>
    <row r="47" spans="1:31" s="17" customFormat="1" ht="18" customHeight="1" x14ac:dyDescent="0.2">
      <c r="A47" s="68" t="s">
        <v>43</v>
      </c>
      <c r="B47" s="69">
        <v>3</v>
      </c>
      <c r="C47" s="51" t="s">
        <v>41</v>
      </c>
      <c r="D47" s="98">
        <v>7</v>
      </c>
      <c r="E47" s="69">
        <v>4</v>
      </c>
      <c r="F47" s="51" t="s">
        <v>41</v>
      </c>
      <c r="G47" s="98">
        <v>8</v>
      </c>
      <c r="H47" s="99">
        <v>2</v>
      </c>
      <c r="I47" s="51" t="s">
        <v>41</v>
      </c>
      <c r="J47" s="70">
        <v>5</v>
      </c>
      <c r="K47" s="69">
        <v>1</v>
      </c>
      <c r="L47" s="51" t="s">
        <v>41</v>
      </c>
      <c r="M47" s="98">
        <v>8</v>
      </c>
      <c r="N47" s="71">
        <v>3</v>
      </c>
      <c r="O47" s="51" t="s">
        <v>41</v>
      </c>
      <c r="P47" s="94">
        <v>8</v>
      </c>
      <c r="R47" s="17">
        <f>SUM(S47:Z47)</f>
        <v>10</v>
      </c>
      <c r="S47" s="42">
        <f>COUNTIF(B47:P47,S1)</f>
        <v>1</v>
      </c>
      <c r="T47" s="17">
        <f>COUNTIF(B47:P47,T1)</f>
        <v>1</v>
      </c>
      <c r="U47" s="17">
        <f>COUNTIF(B47:P47,U1)</f>
        <v>2</v>
      </c>
      <c r="V47" s="17">
        <f>COUNTIF(B47:P47,V1)</f>
        <v>1</v>
      </c>
      <c r="W47" s="17">
        <f>COUNTIF(B47:P47,W1)</f>
        <v>1</v>
      </c>
      <c r="X47" s="17">
        <f>COUNTIF(B47:P47,X1)</f>
        <v>0</v>
      </c>
      <c r="Y47" s="17">
        <f>COUNTIF(B47:P47,Y1)</f>
        <v>1</v>
      </c>
      <c r="Z47" s="42">
        <f>COUNTIF(B47:P47,Z1)</f>
        <v>3</v>
      </c>
      <c r="AA47" s="42"/>
      <c r="AD47" s="42"/>
    </row>
    <row r="48" spans="1:31" s="17" customFormat="1" ht="18" customHeight="1" thickBot="1" x14ac:dyDescent="0.25">
      <c r="A48" s="53" t="s">
        <v>44</v>
      </c>
      <c r="B48" s="101">
        <v>1</v>
      </c>
      <c r="C48" s="55" t="s">
        <v>41</v>
      </c>
      <c r="D48" s="74">
        <v>5</v>
      </c>
      <c r="E48" s="73">
        <v>5</v>
      </c>
      <c r="F48" s="55" t="s">
        <v>41</v>
      </c>
      <c r="G48" s="102">
        <v>7</v>
      </c>
      <c r="H48" s="101">
        <v>3</v>
      </c>
      <c r="I48" s="55" t="s">
        <v>41</v>
      </c>
      <c r="J48" s="74">
        <v>4</v>
      </c>
      <c r="K48" s="101">
        <v>2</v>
      </c>
      <c r="L48" s="55" t="s">
        <v>41</v>
      </c>
      <c r="M48" s="74">
        <v>7</v>
      </c>
      <c r="N48" s="101">
        <v>1</v>
      </c>
      <c r="O48" s="55" t="s">
        <v>41</v>
      </c>
      <c r="P48" s="74">
        <v>2</v>
      </c>
      <c r="Q48"/>
      <c r="R48" s="17">
        <f>SUM(S48:Z48)</f>
        <v>10</v>
      </c>
      <c r="S48" s="42">
        <f>COUNTIF(B48:P48,S1)</f>
        <v>2</v>
      </c>
      <c r="T48" s="17">
        <f>COUNTIF(B48:P48,T1)</f>
        <v>2</v>
      </c>
      <c r="U48" s="17">
        <f>COUNTIF(B48:P48,U1)</f>
        <v>1</v>
      </c>
      <c r="V48" s="17">
        <f>COUNTIF(B48:P48,V1)</f>
        <v>1</v>
      </c>
      <c r="W48" s="17">
        <f>COUNTIF(B48:P48,W1)</f>
        <v>2</v>
      </c>
      <c r="X48" s="17">
        <f>COUNTIF(B48:P48,X1)</f>
        <v>0</v>
      </c>
      <c r="Y48" s="17">
        <f>COUNTIF(B48:P48,Y1)</f>
        <v>2</v>
      </c>
      <c r="Z48" s="42">
        <f>COUNTIF(B48:P48,Z1)</f>
        <v>0</v>
      </c>
      <c r="AA48" s="13"/>
      <c r="AB48"/>
      <c r="AC48"/>
      <c r="AD48" s="13"/>
      <c r="AE48"/>
    </row>
    <row r="49" spans="1:30" ht="18" customHeight="1" x14ac:dyDescent="0.2">
      <c r="B49" s="34" t="s">
        <v>1</v>
      </c>
      <c r="D49"/>
      <c r="E49"/>
      <c r="G49"/>
      <c r="H49"/>
      <c r="J49"/>
      <c r="K49"/>
      <c r="M49"/>
      <c r="P49" s="21"/>
    </row>
    <row r="50" spans="1:30" ht="18" customHeight="1" thickBot="1" x14ac:dyDescent="0.25">
      <c r="A50" s="131">
        <f>A42+7</f>
        <v>45606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1:30" ht="18" customHeight="1" thickBot="1" x14ac:dyDescent="0.25">
      <c r="A51" s="35" t="s">
        <v>39</v>
      </c>
      <c r="B51" s="132">
        <v>0.51041666666666663</v>
      </c>
      <c r="C51" s="133"/>
      <c r="D51" s="134"/>
      <c r="E51" s="132">
        <v>0.52430555555555558</v>
      </c>
      <c r="F51" s="133"/>
      <c r="G51" s="134"/>
      <c r="H51" s="132">
        <v>0.53819444444444442</v>
      </c>
      <c r="I51" s="133"/>
      <c r="J51" s="134"/>
      <c r="K51" s="132">
        <v>0.55208333333333337</v>
      </c>
      <c r="L51" s="133"/>
      <c r="M51" s="134"/>
      <c r="N51" s="132">
        <v>0.56597222222222221</v>
      </c>
      <c r="O51" s="133"/>
      <c r="P51" s="134"/>
    </row>
    <row r="52" spans="1:30" ht="18" customHeight="1" x14ac:dyDescent="0.2">
      <c r="A52" s="36" t="s">
        <v>45</v>
      </c>
      <c r="B52" s="36">
        <v>6</v>
      </c>
      <c r="C52" s="38" t="s">
        <v>41</v>
      </c>
      <c r="D52" s="94">
        <v>7</v>
      </c>
      <c r="E52" s="36">
        <v>3</v>
      </c>
      <c r="F52" s="38" t="s">
        <v>41</v>
      </c>
      <c r="G52" s="94">
        <v>5</v>
      </c>
      <c r="H52" s="93">
        <v>2</v>
      </c>
      <c r="I52" s="38" t="s">
        <v>41</v>
      </c>
      <c r="J52" s="59">
        <v>8</v>
      </c>
      <c r="K52" s="93">
        <v>1</v>
      </c>
      <c r="L52" s="38" t="s">
        <v>41</v>
      </c>
      <c r="M52" s="59">
        <v>6</v>
      </c>
      <c r="N52" s="103">
        <v>1</v>
      </c>
      <c r="O52" s="38" t="s">
        <v>41</v>
      </c>
      <c r="P52" s="59">
        <v>7</v>
      </c>
    </row>
    <row r="53" spans="1:30" ht="18" customHeight="1" x14ac:dyDescent="0.2">
      <c r="A53" s="67" t="s">
        <v>46</v>
      </c>
      <c r="B53" s="43">
        <v>5</v>
      </c>
      <c r="C53" s="45" t="s">
        <v>41</v>
      </c>
      <c r="D53" s="96">
        <v>8</v>
      </c>
      <c r="E53" s="95">
        <v>2</v>
      </c>
      <c r="F53" s="45" t="s">
        <v>41</v>
      </c>
      <c r="G53" s="61">
        <v>6</v>
      </c>
      <c r="H53" s="95">
        <v>1</v>
      </c>
      <c r="I53" s="45" t="s">
        <v>41</v>
      </c>
      <c r="J53" s="61">
        <v>5</v>
      </c>
      <c r="K53" s="95">
        <v>2</v>
      </c>
      <c r="L53" s="45" t="s">
        <v>41</v>
      </c>
      <c r="M53" s="61">
        <v>3</v>
      </c>
      <c r="N53" s="105">
        <v>3</v>
      </c>
      <c r="O53" s="45" t="s">
        <v>41</v>
      </c>
      <c r="P53" s="106">
        <v>4</v>
      </c>
    </row>
    <row r="54" spans="1:30" ht="18" customHeight="1" x14ac:dyDescent="0.2">
      <c r="A54" s="75" t="s">
        <v>47</v>
      </c>
      <c r="B54" s="93">
        <v>1</v>
      </c>
      <c r="C54" s="45" t="s">
        <v>41</v>
      </c>
      <c r="D54" s="59">
        <v>3</v>
      </c>
      <c r="E54" s="93">
        <v>7</v>
      </c>
      <c r="F54" s="45" t="s">
        <v>41</v>
      </c>
      <c r="G54" s="59">
        <v>8</v>
      </c>
      <c r="H54" s="93">
        <v>4</v>
      </c>
      <c r="I54" s="45" t="s">
        <v>41</v>
      </c>
      <c r="J54" s="59">
        <v>6</v>
      </c>
      <c r="K54" s="63">
        <v>5</v>
      </c>
      <c r="L54" s="45" t="s">
        <v>41</v>
      </c>
      <c r="M54" s="98">
        <v>7</v>
      </c>
      <c r="N54" s="63">
        <v>6</v>
      </c>
      <c r="O54" s="45" t="s">
        <v>41</v>
      </c>
      <c r="P54" s="104">
        <v>8</v>
      </c>
      <c r="R54" s="17">
        <f>SUM(S54:Z54)</f>
        <v>10</v>
      </c>
      <c r="S54" s="42">
        <f>COUNTIF(B54:P54,S1)</f>
        <v>1</v>
      </c>
      <c r="T54" s="42">
        <f>COUNTIF(B54:P54,T1)</f>
        <v>0</v>
      </c>
      <c r="U54" s="17">
        <f>COUNTIF(B54:P54,U1)</f>
        <v>1</v>
      </c>
      <c r="V54" s="17">
        <f>COUNTIF(B54:P54,V1)</f>
        <v>1</v>
      </c>
      <c r="W54" s="17">
        <f>COUNTIF(B54:P54,W1)</f>
        <v>1</v>
      </c>
      <c r="X54" s="17">
        <f>COUNTIF(B54:P54,X1)</f>
        <v>2</v>
      </c>
      <c r="Y54" s="17">
        <f>COUNTIF(B54:P54,Y1)</f>
        <v>2</v>
      </c>
      <c r="Z54" s="17">
        <f>COUNTIF(B54:P54,Z1)</f>
        <v>2</v>
      </c>
      <c r="AA54" s="42"/>
      <c r="AB54" s="17"/>
      <c r="AC54" s="17"/>
      <c r="AD54" s="42"/>
    </row>
    <row r="55" spans="1:30" ht="18" customHeight="1" thickBot="1" x14ac:dyDescent="0.25">
      <c r="A55" s="65" t="s">
        <v>48</v>
      </c>
      <c r="B55" s="101">
        <v>2</v>
      </c>
      <c r="C55" s="66" t="s">
        <v>41</v>
      </c>
      <c r="D55" s="77">
        <v>4</v>
      </c>
      <c r="E55" s="101">
        <v>1</v>
      </c>
      <c r="F55" s="66" t="s">
        <v>41</v>
      </c>
      <c r="G55" s="77">
        <v>4</v>
      </c>
      <c r="H55" s="76">
        <v>3</v>
      </c>
      <c r="I55" s="66" t="s">
        <v>41</v>
      </c>
      <c r="J55" s="102">
        <v>7</v>
      </c>
      <c r="K55" s="76">
        <v>4</v>
      </c>
      <c r="L55" s="66" t="s">
        <v>41</v>
      </c>
      <c r="M55" s="102">
        <v>8</v>
      </c>
      <c r="N55" s="107">
        <v>2</v>
      </c>
      <c r="O55" s="66" t="s">
        <v>41</v>
      </c>
      <c r="P55" s="108">
        <v>5</v>
      </c>
    </row>
    <row r="56" spans="1:30" ht="18" customHeight="1" x14ac:dyDescent="0.25">
      <c r="B56" s="78"/>
      <c r="C56" s="21"/>
      <c r="D56" s="21"/>
      <c r="E56" s="21"/>
      <c r="F56" s="21"/>
      <c r="G56" s="21"/>
      <c r="H56"/>
      <c r="J56"/>
      <c r="K56" s="21"/>
      <c r="L56" s="21"/>
      <c r="M56" s="21"/>
      <c r="N56" s="109" t="s">
        <v>59</v>
      </c>
      <c r="O56" s="110"/>
      <c r="P56" s="21"/>
      <c r="Q56" s="34"/>
    </row>
    <row r="57" spans="1:30" ht="18" customHeight="1" thickBot="1" x14ac:dyDescent="0.25">
      <c r="A57" s="131">
        <f>A50+7</f>
        <v>45613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1:30" ht="18" customHeight="1" thickBot="1" x14ac:dyDescent="0.25">
      <c r="A58" s="35" t="s">
        <v>39</v>
      </c>
      <c r="B58" s="132">
        <v>0.51041666666666663</v>
      </c>
      <c r="C58" s="133"/>
      <c r="D58" s="134"/>
      <c r="E58" s="132">
        <v>0.52430555555555558</v>
      </c>
      <c r="F58" s="133"/>
      <c r="G58" s="134"/>
      <c r="H58" s="132">
        <v>0.53819444444444442</v>
      </c>
      <c r="I58" s="133"/>
      <c r="J58" s="134"/>
      <c r="K58" s="132">
        <v>0.55208333333333337</v>
      </c>
      <c r="L58" s="133"/>
      <c r="M58" s="134"/>
      <c r="N58" s="132">
        <v>0.56597222222222221</v>
      </c>
      <c r="O58" s="133"/>
      <c r="P58" s="134"/>
    </row>
    <row r="59" spans="1:30" ht="18" customHeight="1" x14ac:dyDescent="0.2">
      <c r="A59" s="36" t="s">
        <v>40</v>
      </c>
      <c r="B59" s="36">
        <v>4</v>
      </c>
      <c r="C59" s="38" t="s">
        <v>41</v>
      </c>
      <c r="D59" s="111">
        <v>6</v>
      </c>
      <c r="E59" s="36">
        <v>1</v>
      </c>
      <c r="F59" s="38" t="s">
        <v>41</v>
      </c>
      <c r="G59" s="111">
        <v>2</v>
      </c>
      <c r="H59" s="116">
        <v>1</v>
      </c>
      <c r="I59" s="38" t="s">
        <v>41</v>
      </c>
      <c r="J59" s="59">
        <v>3</v>
      </c>
      <c r="K59" s="116">
        <v>7</v>
      </c>
      <c r="L59" s="38" t="s">
        <v>41</v>
      </c>
      <c r="M59" s="59">
        <v>8</v>
      </c>
      <c r="N59" s="36">
        <v>4</v>
      </c>
      <c r="O59" s="38" t="s">
        <v>41</v>
      </c>
      <c r="P59" s="111">
        <v>6</v>
      </c>
      <c r="R59" s="17">
        <f>SUM(S59:Z59)</f>
        <v>10</v>
      </c>
      <c r="S59" s="42">
        <f>COUNTIF(B59:P59,S1)</f>
        <v>2</v>
      </c>
      <c r="T59" s="42">
        <f>COUNTIF(B59:P59,T1)</f>
        <v>1</v>
      </c>
      <c r="U59" s="17">
        <f>COUNTIF(B59:P59,U1)</f>
        <v>1</v>
      </c>
      <c r="V59" s="17">
        <f>COUNTIF(B59:P59,V1)</f>
        <v>2</v>
      </c>
      <c r="W59" s="17">
        <f>COUNTIF(B59:P59,W1)</f>
        <v>0</v>
      </c>
      <c r="X59" s="17">
        <f>COUNTIF(B59:P59,X1)</f>
        <v>2</v>
      </c>
      <c r="Y59" s="17">
        <f>COUNTIF(B59:P59,Y1)</f>
        <v>1</v>
      </c>
      <c r="Z59" s="17">
        <f>COUNTIF(B59:P59,Z1)</f>
        <v>1</v>
      </c>
    </row>
    <row r="60" spans="1:30" ht="18" customHeight="1" x14ac:dyDescent="0.2">
      <c r="A60" s="67" t="s">
        <v>42</v>
      </c>
      <c r="B60" s="112">
        <v>2</v>
      </c>
      <c r="C60" s="45" t="s">
        <v>41</v>
      </c>
      <c r="D60" s="61">
        <v>7</v>
      </c>
      <c r="E60" s="43">
        <v>4</v>
      </c>
      <c r="F60" s="45" t="s">
        <v>41</v>
      </c>
      <c r="G60" s="115">
        <v>7</v>
      </c>
      <c r="H60" s="43">
        <v>5</v>
      </c>
      <c r="I60" s="45" t="s">
        <v>41</v>
      </c>
      <c r="J60" s="115">
        <v>8</v>
      </c>
      <c r="K60" s="112">
        <v>3</v>
      </c>
      <c r="L60" s="45" t="s">
        <v>41</v>
      </c>
      <c r="M60" s="61">
        <v>5</v>
      </c>
      <c r="N60" s="112">
        <v>2</v>
      </c>
      <c r="O60" s="45" t="s">
        <v>41</v>
      </c>
      <c r="P60" s="61">
        <v>8</v>
      </c>
    </row>
    <row r="61" spans="1:30" ht="18" customHeight="1" x14ac:dyDescent="0.2">
      <c r="A61" s="68" t="s">
        <v>43</v>
      </c>
      <c r="B61" s="113">
        <v>3</v>
      </c>
      <c r="C61" s="51" t="s">
        <v>41</v>
      </c>
      <c r="D61" s="70">
        <v>5</v>
      </c>
      <c r="E61" s="116">
        <v>3</v>
      </c>
      <c r="F61" s="51" t="s">
        <v>41</v>
      </c>
      <c r="G61" s="72">
        <v>8</v>
      </c>
      <c r="H61" s="113">
        <v>2</v>
      </c>
      <c r="I61" s="51" t="s">
        <v>41</v>
      </c>
      <c r="J61" s="70">
        <v>4</v>
      </c>
      <c r="K61" s="113">
        <v>1</v>
      </c>
      <c r="L61" s="51" t="s">
        <v>41</v>
      </c>
      <c r="M61" s="70">
        <v>4</v>
      </c>
      <c r="N61" s="116">
        <v>3</v>
      </c>
      <c r="O61" s="51" t="s">
        <v>41</v>
      </c>
      <c r="P61" s="72">
        <v>7</v>
      </c>
      <c r="R61" s="17">
        <f>SUM(S61:Z61)</f>
        <v>10</v>
      </c>
      <c r="S61" s="42">
        <f>COUNTIF(B61:P61,S1)</f>
        <v>1</v>
      </c>
      <c r="T61" s="17">
        <f>COUNTIF(B61:P61,T1)</f>
        <v>1</v>
      </c>
      <c r="U61" s="17">
        <f>COUNTIF(B61:P61,U1)</f>
        <v>3</v>
      </c>
      <c r="V61" s="17">
        <f>COUNTIF(B61:P61,V1)</f>
        <v>2</v>
      </c>
      <c r="W61" s="17">
        <f>COUNTIF(B61:P61,W1)</f>
        <v>1</v>
      </c>
      <c r="X61" s="17">
        <f>COUNTIF(B61:P61,X1)</f>
        <v>0</v>
      </c>
      <c r="Y61" s="17">
        <f>COUNTIF(B61:P61,Y1)</f>
        <v>1</v>
      </c>
      <c r="Z61" s="42">
        <f>COUNTIF(B61:P61,Z1)</f>
        <v>1</v>
      </c>
      <c r="AA61" s="42"/>
      <c r="AB61" s="17"/>
      <c r="AC61" s="17"/>
      <c r="AD61" s="42"/>
    </row>
    <row r="62" spans="1:30" ht="18" customHeight="1" thickBot="1" x14ac:dyDescent="0.25">
      <c r="A62" s="53" t="s">
        <v>44</v>
      </c>
      <c r="B62" s="114">
        <v>1</v>
      </c>
      <c r="C62" s="55" t="s">
        <v>41</v>
      </c>
      <c r="D62" s="74">
        <v>8</v>
      </c>
      <c r="E62" s="73">
        <v>5</v>
      </c>
      <c r="F62" s="55" t="s">
        <v>41</v>
      </c>
      <c r="G62" s="117">
        <v>6</v>
      </c>
      <c r="H62" s="73">
        <v>6</v>
      </c>
      <c r="I62" s="55" t="s">
        <v>41</v>
      </c>
      <c r="J62" s="117">
        <v>7</v>
      </c>
      <c r="K62" s="114">
        <v>2</v>
      </c>
      <c r="L62" s="55" t="s">
        <v>41</v>
      </c>
      <c r="M62" s="74">
        <v>6</v>
      </c>
      <c r="N62" s="114">
        <v>1</v>
      </c>
      <c r="O62" s="55" t="s">
        <v>41</v>
      </c>
      <c r="P62" s="74">
        <v>5</v>
      </c>
      <c r="R62" s="17">
        <f>SUM(S62:Z62)</f>
        <v>10</v>
      </c>
      <c r="S62" s="42">
        <f>COUNTIF(B62:P62,S1)</f>
        <v>2</v>
      </c>
      <c r="T62" s="17">
        <f>COUNTIF(B62:P62,T1)</f>
        <v>1</v>
      </c>
      <c r="U62" s="17">
        <f>COUNTIF(B62:P62,U1)</f>
        <v>0</v>
      </c>
      <c r="V62" s="17">
        <f>COUNTIF(B62:P62,V1)</f>
        <v>0</v>
      </c>
      <c r="W62" s="17">
        <f>COUNTIF(B62:P62,W1)</f>
        <v>2</v>
      </c>
      <c r="X62" s="17">
        <f>COUNTIF(B62:P62,X1)</f>
        <v>3</v>
      </c>
      <c r="Y62" s="17">
        <f>COUNTIF(B62:P62,Y1)</f>
        <v>1</v>
      </c>
      <c r="Z62" s="42">
        <f>COUNTIF(B62:P62,Z1)</f>
        <v>1</v>
      </c>
    </row>
    <row r="63" spans="1:30" ht="18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P63" s="21"/>
      <c r="Q63" s="34"/>
    </row>
    <row r="64" spans="1:30" ht="18" customHeight="1" thickBot="1" x14ac:dyDescent="0.25">
      <c r="A64" s="131">
        <f>A57+7</f>
        <v>45620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1:30" ht="18" customHeight="1" thickBot="1" x14ac:dyDescent="0.25">
      <c r="A65" s="35" t="s">
        <v>39</v>
      </c>
      <c r="B65" s="132">
        <v>0.51041666666666663</v>
      </c>
      <c r="C65" s="133"/>
      <c r="D65" s="134"/>
      <c r="E65" s="132">
        <v>0.52430555555555558</v>
      </c>
      <c r="F65" s="133"/>
      <c r="G65" s="134"/>
      <c r="H65" s="132">
        <v>0.53819444444444442</v>
      </c>
      <c r="I65" s="133"/>
      <c r="J65" s="134"/>
      <c r="K65" s="132">
        <v>0.55208333333333337</v>
      </c>
      <c r="L65" s="133"/>
      <c r="M65" s="134"/>
      <c r="N65" s="132">
        <v>0.56597222222222221</v>
      </c>
      <c r="O65" s="133"/>
      <c r="P65" s="134"/>
    </row>
    <row r="66" spans="1:30" ht="18" customHeight="1" x14ac:dyDescent="0.2">
      <c r="A66" s="36" t="s">
        <v>45</v>
      </c>
      <c r="B66" s="36">
        <v>2</v>
      </c>
      <c r="C66" s="38" t="s">
        <v>41</v>
      </c>
      <c r="D66" s="118">
        <v>3</v>
      </c>
      <c r="E66" s="121">
        <v>1</v>
      </c>
      <c r="F66" s="38" t="s">
        <v>41</v>
      </c>
      <c r="G66" s="59">
        <v>7</v>
      </c>
      <c r="H66" s="121">
        <v>1</v>
      </c>
      <c r="I66" s="38" t="s">
        <v>41</v>
      </c>
      <c r="J66" s="59">
        <v>8</v>
      </c>
      <c r="K66" s="36">
        <v>4</v>
      </c>
      <c r="L66" s="38" t="s">
        <v>41</v>
      </c>
      <c r="M66" s="118">
        <v>7</v>
      </c>
      <c r="N66" s="121">
        <v>2</v>
      </c>
      <c r="O66" s="38" t="s">
        <v>41</v>
      </c>
      <c r="P66" s="59">
        <v>4</v>
      </c>
      <c r="Q66" s="34" t="s">
        <v>1</v>
      </c>
      <c r="R66" s="34" t="s">
        <v>1</v>
      </c>
      <c r="S66" s="79" t="s">
        <v>1</v>
      </c>
    </row>
    <row r="67" spans="1:30" ht="18" customHeight="1" x14ac:dyDescent="0.2">
      <c r="A67" s="36" t="s">
        <v>46</v>
      </c>
      <c r="B67" s="36">
        <v>4</v>
      </c>
      <c r="C67" s="45" t="s">
        <v>41</v>
      </c>
      <c r="D67" s="118">
        <v>8</v>
      </c>
      <c r="E67" s="121">
        <v>6</v>
      </c>
      <c r="F67" s="45" t="s">
        <v>41</v>
      </c>
      <c r="G67" s="59">
        <v>8</v>
      </c>
      <c r="H67" s="121">
        <v>3</v>
      </c>
      <c r="I67" s="45" t="s">
        <v>41</v>
      </c>
      <c r="J67" s="59">
        <v>6</v>
      </c>
      <c r="K67" s="36">
        <v>5</v>
      </c>
      <c r="L67" s="45" t="s">
        <v>41</v>
      </c>
      <c r="M67" s="118">
        <v>6</v>
      </c>
      <c r="N67" s="121">
        <v>6</v>
      </c>
      <c r="O67" s="45" t="s">
        <v>41</v>
      </c>
      <c r="P67" s="59">
        <v>7</v>
      </c>
      <c r="AA67" s="42">
        <f>COUNTIF(B67:P67,AA1)</f>
        <v>0</v>
      </c>
      <c r="AB67" s="17">
        <f>COUNTIF(B67:P67,AB1)</f>
        <v>0</v>
      </c>
      <c r="AC67" s="17">
        <f>COUNTIF(B67:P67,AC1)</f>
        <v>0</v>
      </c>
      <c r="AD67" s="42">
        <f>COUNTIF(B67:P67,AD1)</f>
        <v>0</v>
      </c>
    </row>
    <row r="68" spans="1:30" ht="18" customHeight="1" x14ac:dyDescent="0.2">
      <c r="A68" s="67" t="s">
        <v>47</v>
      </c>
      <c r="B68" s="119">
        <v>1</v>
      </c>
      <c r="C68" s="45" t="s">
        <v>41</v>
      </c>
      <c r="D68" s="61">
        <v>6</v>
      </c>
      <c r="E68" s="119">
        <v>2</v>
      </c>
      <c r="F68" s="45" t="s">
        <v>41</v>
      </c>
      <c r="G68" s="61">
        <v>5</v>
      </c>
      <c r="H68" s="43">
        <v>4</v>
      </c>
      <c r="I68" s="45" t="s">
        <v>41</v>
      </c>
      <c r="J68" s="123">
        <v>5</v>
      </c>
      <c r="K68" s="119">
        <v>3</v>
      </c>
      <c r="L68" s="45" t="s">
        <v>41</v>
      </c>
      <c r="M68" s="61">
        <v>8</v>
      </c>
      <c r="N68" s="119">
        <v>1</v>
      </c>
      <c r="O68" s="45" t="s">
        <v>41</v>
      </c>
      <c r="P68" s="59">
        <v>3</v>
      </c>
      <c r="R68">
        <f>SUM(S68:AD68)</f>
        <v>10</v>
      </c>
      <c r="S68" s="42">
        <f>COUNTIF(B68:P68,S1)</f>
        <v>2</v>
      </c>
      <c r="T68" s="42">
        <f>COUNTIF(B68:P68,T1)</f>
        <v>1</v>
      </c>
      <c r="U68" s="17">
        <f>COUNTIF(B68:P68,U1)</f>
        <v>2</v>
      </c>
      <c r="V68" s="17">
        <f>COUNTIF(B68:P68,V1)</f>
        <v>1</v>
      </c>
      <c r="W68" s="17">
        <f>COUNTIF(B68:P68,W1)</f>
        <v>2</v>
      </c>
      <c r="X68" s="17">
        <f>COUNTIF(B68:P68,X1)</f>
        <v>1</v>
      </c>
      <c r="Y68" s="17">
        <f>COUNTIF(B68:P68,Y1)</f>
        <v>0</v>
      </c>
      <c r="Z68" s="17">
        <f>COUNTIF(B68:P68,Z1)</f>
        <v>1</v>
      </c>
      <c r="AA68" s="42"/>
      <c r="AB68" s="17"/>
      <c r="AC68" s="17"/>
      <c r="AD68" s="42"/>
    </row>
    <row r="69" spans="1:30" ht="18" customHeight="1" thickBot="1" x14ac:dyDescent="0.25">
      <c r="A69" s="65" t="s">
        <v>48</v>
      </c>
      <c r="B69" s="76">
        <v>5</v>
      </c>
      <c r="C69" s="66" t="s">
        <v>41</v>
      </c>
      <c r="D69" s="120">
        <v>7</v>
      </c>
      <c r="E69" s="122">
        <v>3</v>
      </c>
      <c r="F69" s="66" t="s">
        <v>41</v>
      </c>
      <c r="G69" s="77">
        <v>4</v>
      </c>
      <c r="H69" s="101">
        <v>2</v>
      </c>
      <c r="I69" s="66" t="s">
        <v>41</v>
      </c>
      <c r="J69" s="124">
        <v>7</v>
      </c>
      <c r="K69" s="76">
        <v>1</v>
      </c>
      <c r="L69" s="66" t="s">
        <v>41</v>
      </c>
      <c r="M69" s="120">
        <v>2</v>
      </c>
      <c r="N69" s="122">
        <v>5</v>
      </c>
      <c r="O69" s="66" t="s">
        <v>41</v>
      </c>
      <c r="P69" s="77">
        <v>8</v>
      </c>
    </row>
    <row r="70" spans="1:30" ht="18" customHeight="1" x14ac:dyDescent="0.2">
      <c r="B70"/>
      <c r="D70"/>
      <c r="E70"/>
      <c r="G70"/>
      <c r="H70"/>
      <c r="J70"/>
      <c r="K70"/>
      <c r="M70"/>
      <c r="P70" s="21"/>
    </row>
    <row r="71" spans="1:30" ht="18" customHeight="1" thickBot="1" x14ac:dyDescent="0.25">
      <c r="A71" s="131">
        <f>A64+14</f>
        <v>45634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1:30" ht="18" customHeight="1" thickBot="1" x14ac:dyDescent="0.25">
      <c r="A72" s="35" t="s">
        <v>39</v>
      </c>
      <c r="B72" s="132">
        <v>0.51041666666666663</v>
      </c>
      <c r="C72" s="133"/>
      <c r="D72" s="134"/>
      <c r="E72" s="132">
        <v>0.52430555555555558</v>
      </c>
      <c r="F72" s="133"/>
      <c r="G72" s="134"/>
      <c r="H72" s="132">
        <v>0.53819444444444442</v>
      </c>
      <c r="I72" s="133"/>
      <c r="J72" s="134"/>
      <c r="K72" s="132">
        <v>0.55208333333333337</v>
      </c>
      <c r="L72" s="133"/>
      <c r="M72" s="134"/>
      <c r="N72" s="132">
        <v>0.56597222222222221</v>
      </c>
      <c r="O72" s="133"/>
      <c r="P72" s="134"/>
    </row>
    <row r="73" spans="1:30" ht="18" customHeight="1" x14ac:dyDescent="0.2">
      <c r="A73" s="36" t="s">
        <v>40</v>
      </c>
      <c r="B73" s="36">
        <v>4</v>
      </c>
      <c r="C73" s="60" t="s">
        <v>41</v>
      </c>
      <c r="D73" s="111">
        <v>6</v>
      </c>
      <c r="E73" s="116">
        <v>7</v>
      </c>
      <c r="F73" s="60" t="s">
        <v>41</v>
      </c>
      <c r="G73" s="59">
        <v>8</v>
      </c>
      <c r="H73" s="36">
        <v>5</v>
      </c>
      <c r="I73" s="60" t="s">
        <v>41</v>
      </c>
      <c r="J73" s="111">
        <v>7</v>
      </c>
      <c r="K73" s="116">
        <v>2</v>
      </c>
      <c r="L73" s="60" t="s">
        <v>41</v>
      </c>
      <c r="M73" s="59">
        <v>5</v>
      </c>
      <c r="N73" s="36">
        <v>4</v>
      </c>
      <c r="O73" s="38" t="s">
        <v>41</v>
      </c>
      <c r="P73" s="111">
        <v>6</v>
      </c>
      <c r="Q73" t="s">
        <v>56</v>
      </c>
      <c r="R73" s="17">
        <f>SUM(S73:Z73)</f>
        <v>8</v>
      </c>
      <c r="S73" s="42">
        <f>COUNTIF(E73:P73,S1)</f>
        <v>0</v>
      </c>
      <c r="T73" s="42">
        <f>COUNTIF(E73:P73,T1)</f>
        <v>1</v>
      </c>
      <c r="U73" s="17">
        <f>COUNTIF(E73:P73,U1)</f>
        <v>0</v>
      </c>
      <c r="V73" s="17">
        <f>COUNTIF(E73:P73,V1)</f>
        <v>1</v>
      </c>
      <c r="W73" s="17">
        <f>COUNTIF(E73:P73,W1)</f>
        <v>2</v>
      </c>
      <c r="X73" s="17">
        <f>COUNTIF(E73:P73,X1)</f>
        <v>1</v>
      </c>
      <c r="Y73" s="17">
        <f>COUNTIF(E73:P73,Y1)</f>
        <v>2</v>
      </c>
      <c r="Z73" s="17">
        <f>COUNTIF(E73:P73,Z1)</f>
        <v>1</v>
      </c>
    </row>
    <row r="74" spans="1:30" ht="18" customHeight="1" x14ac:dyDescent="0.2">
      <c r="A74" s="36" t="s">
        <v>42</v>
      </c>
      <c r="B74" s="43">
        <v>3</v>
      </c>
      <c r="C74" s="62" t="s">
        <v>41</v>
      </c>
      <c r="D74" s="115">
        <v>7</v>
      </c>
      <c r="E74" s="112">
        <v>1</v>
      </c>
      <c r="F74" s="62" t="s">
        <v>41</v>
      </c>
      <c r="G74" s="61">
        <v>4</v>
      </c>
      <c r="H74" s="43">
        <v>4</v>
      </c>
      <c r="I74" s="62" t="s">
        <v>41</v>
      </c>
      <c r="J74" s="115">
        <v>8</v>
      </c>
      <c r="K74" s="43">
        <v>1</v>
      </c>
      <c r="L74" s="62" t="s">
        <v>41</v>
      </c>
      <c r="M74" s="115">
        <v>7</v>
      </c>
      <c r="N74" s="43">
        <v>3</v>
      </c>
      <c r="O74" s="45" t="s">
        <v>41</v>
      </c>
      <c r="P74" s="115">
        <v>7</v>
      </c>
      <c r="Q74" t="s">
        <v>54</v>
      </c>
      <c r="S74" s="42"/>
      <c r="T74" s="42"/>
      <c r="U74" s="17"/>
      <c r="V74" s="17"/>
      <c r="W74" s="17"/>
      <c r="X74" s="17"/>
      <c r="Y74" s="17"/>
      <c r="Z74" s="17"/>
      <c r="AA74" s="42" t="e">
        <f>COUNTIF(#REF!,AA1)</f>
        <v>#REF!</v>
      </c>
      <c r="AB74" s="17" t="e">
        <f>COUNTIF(#REF!,AB1)</f>
        <v>#REF!</v>
      </c>
      <c r="AC74" s="17" t="e">
        <f>COUNTIF(#REF!,AC1)</f>
        <v>#REF!</v>
      </c>
      <c r="AD74" s="42" t="e">
        <f>COUNTIF(#REF!,AD1)</f>
        <v>#REF!</v>
      </c>
    </row>
    <row r="75" spans="1:30" ht="18" customHeight="1" x14ac:dyDescent="0.2">
      <c r="A75" s="49" t="s">
        <v>43</v>
      </c>
      <c r="B75" s="116">
        <v>1</v>
      </c>
      <c r="C75" s="81" t="s">
        <v>41</v>
      </c>
      <c r="D75" s="72">
        <v>5</v>
      </c>
      <c r="E75" s="69">
        <v>2</v>
      </c>
      <c r="F75" s="80" t="s">
        <v>41</v>
      </c>
      <c r="G75" s="142">
        <v>6</v>
      </c>
      <c r="H75" s="113">
        <v>2</v>
      </c>
      <c r="I75" s="80" t="s">
        <v>41</v>
      </c>
      <c r="J75" s="70">
        <v>3</v>
      </c>
      <c r="K75" s="113">
        <v>3</v>
      </c>
      <c r="L75" s="80" t="s">
        <v>41</v>
      </c>
      <c r="M75" s="70">
        <v>4</v>
      </c>
      <c r="N75" s="71">
        <v>2</v>
      </c>
      <c r="O75" s="51" t="s">
        <v>41</v>
      </c>
      <c r="P75" s="111">
        <v>8</v>
      </c>
      <c r="Q75" t="s">
        <v>57</v>
      </c>
      <c r="R75" s="17">
        <f>SUM(S75:Z75)</f>
        <v>8</v>
      </c>
      <c r="S75" s="42">
        <f>COUNTIF(E75:P75,S1)</f>
        <v>0</v>
      </c>
      <c r="T75" s="17">
        <f>COUNTIF(E75:P75,T1)</f>
        <v>3</v>
      </c>
      <c r="U75" s="17">
        <f>COUNTIF(E75:P75,U1)</f>
        <v>2</v>
      </c>
      <c r="V75" s="17">
        <f>COUNTIF(E75:P75,V1)</f>
        <v>1</v>
      </c>
      <c r="W75" s="17">
        <f>COUNTIF(E75:P75,W1)</f>
        <v>0</v>
      </c>
      <c r="X75" s="17">
        <f>COUNTIF(E75:P75,X1)</f>
        <v>1</v>
      </c>
      <c r="Y75" s="17">
        <f>COUNTIF(E75:P75,Y1)</f>
        <v>0</v>
      </c>
      <c r="Z75" s="42">
        <f>COUNTIF(E75:P75,Z1)</f>
        <v>1</v>
      </c>
    </row>
    <row r="76" spans="1:30" ht="18" customHeight="1" thickBot="1" x14ac:dyDescent="0.25">
      <c r="A76" s="73" t="s">
        <v>44</v>
      </c>
      <c r="B76" s="73">
        <v>2</v>
      </c>
      <c r="C76" s="82" t="s">
        <v>41</v>
      </c>
      <c r="D76" s="117">
        <v>8</v>
      </c>
      <c r="E76" s="73">
        <v>3</v>
      </c>
      <c r="F76" s="82" t="s">
        <v>41</v>
      </c>
      <c r="G76" s="117">
        <v>5</v>
      </c>
      <c r="H76" s="114">
        <v>1</v>
      </c>
      <c r="I76" s="82" t="s">
        <v>41</v>
      </c>
      <c r="J76" s="74">
        <v>6</v>
      </c>
      <c r="K76" s="73">
        <v>6</v>
      </c>
      <c r="L76" s="82" t="s">
        <v>41</v>
      </c>
      <c r="M76" s="117">
        <v>8</v>
      </c>
      <c r="N76" s="114">
        <v>1</v>
      </c>
      <c r="O76" s="55" t="s">
        <v>41</v>
      </c>
      <c r="P76" s="74">
        <v>5</v>
      </c>
      <c r="Q76" t="s">
        <v>55</v>
      </c>
      <c r="R76" s="17">
        <f>SUM(S76:Z76)</f>
        <v>8</v>
      </c>
      <c r="S76" s="42">
        <f>COUNTIF(E76:P76,S1)</f>
        <v>2</v>
      </c>
      <c r="T76" s="17">
        <f>COUNTIF(E76:P76,T1)</f>
        <v>0</v>
      </c>
      <c r="U76" s="17">
        <f>COUNTIF(E76:P76,U1)</f>
        <v>1</v>
      </c>
      <c r="V76" s="17">
        <f>COUNTIF(E76:P76,V1)</f>
        <v>0</v>
      </c>
      <c r="W76" s="17">
        <f>COUNTIF(E76:P76,W1)</f>
        <v>2</v>
      </c>
      <c r="X76" s="17">
        <f>COUNTIF(E76:P76,X1)</f>
        <v>2</v>
      </c>
      <c r="Y76" s="17">
        <f>COUNTIF(E76:P76,Y1)</f>
        <v>0</v>
      </c>
      <c r="Z76" s="42">
        <f>COUNTIF(E76:P76,Z1)</f>
        <v>1</v>
      </c>
    </row>
    <row r="77" spans="1:30" ht="18" customHeight="1" x14ac:dyDescent="0.2">
      <c r="A77" s="27"/>
      <c r="B77" s="83" t="s">
        <v>1</v>
      </c>
      <c r="C77" s="27"/>
      <c r="D77" s="83" t="s">
        <v>1</v>
      </c>
      <c r="E77"/>
      <c r="G77"/>
      <c r="H77" s="83" t="s">
        <v>1</v>
      </c>
      <c r="I77" s="27"/>
      <c r="J77" s="83" t="s">
        <v>1</v>
      </c>
      <c r="K77" s="27"/>
      <c r="L77" s="27"/>
      <c r="M77" s="27"/>
      <c r="N77" s="83" t="s">
        <v>1</v>
      </c>
      <c r="O77" s="27"/>
      <c r="P77" s="21" t="s">
        <v>49</v>
      </c>
    </row>
    <row r="78" spans="1:30" ht="18" hidden="1" customHeight="1" thickBot="1" x14ac:dyDescent="0.25">
      <c r="A78" s="127">
        <f>A71+14</f>
        <v>45648</v>
      </c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34"/>
    </row>
    <row r="79" spans="1:30" ht="18" hidden="1" customHeight="1" thickBot="1" x14ac:dyDescent="0.25">
      <c r="A79" s="84" t="s">
        <v>39</v>
      </c>
      <c r="B79" s="128">
        <v>0.69791666666666663</v>
      </c>
      <c r="C79" s="129"/>
      <c r="D79" s="130"/>
      <c r="E79" s="128">
        <v>0.71180555555555547</v>
      </c>
      <c r="F79" s="129"/>
      <c r="G79" s="130"/>
      <c r="H79" s="128">
        <v>0.72569444444444453</v>
      </c>
      <c r="I79" s="129"/>
      <c r="J79" s="130"/>
      <c r="K79" s="128">
        <v>0.73958333333333337</v>
      </c>
      <c r="L79" s="129"/>
      <c r="M79" s="130"/>
      <c r="N79" s="128">
        <v>0.75347222222222221</v>
      </c>
      <c r="O79" s="129"/>
      <c r="P79" s="130"/>
    </row>
    <row r="80" spans="1:30" ht="18" hidden="1" customHeight="1" x14ac:dyDescent="0.2">
      <c r="A80" s="36" t="s">
        <v>45</v>
      </c>
      <c r="B80" s="36">
        <v>5</v>
      </c>
      <c r="C80" s="60" t="s">
        <v>41</v>
      </c>
      <c r="D80" s="59">
        <v>6</v>
      </c>
      <c r="E80" s="43">
        <v>5</v>
      </c>
      <c r="F80" s="62" t="s">
        <v>41</v>
      </c>
      <c r="G80" s="61">
        <v>8</v>
      </c>
      <c r="H80" s="36">
        <v>2</v>
      </c>
      <c r="I80" s="60" t="s">
        <v>41</v>
      </c>
      <c r="J80" s="59">
        <v>6</v>
      </c>
      <c r="K80" s="36">
        <v>1</v>
      </c>
      <c r="L80" s="60" t="s">
        <v>41</v>
      </c>
      <c r="M80" s="59">
        <v>5</v>
      </c>
      <c r="N80" s="36">
        <v>5</v>
      </c>
      <c r="O80" s="60" t="s">
        <v>41</v>
      </c>
      <c r="P80" s="59">
        <v>7</v>
      </c>
    </row>
    <row r="81" spans="1:33" ht="18" hidden="1" customHeight="1" x14ac:dyDescent="0.2">
      <c r="A81" s="85" t="s">
        <v>40</v>
      </c>
      <c r="B81" s="85"/>
      <c r="C81" s="86"/>
      <c r="D81" s="87"/>
      <c r="E81" s="85"/>
      <c r="F81" s="86"/>
      <c r="G81" s="87"/>
      <c r="H81" s="85"/>
      <c r="I81" s="86"/>
      <c r="J81" s="87"/>
      <c r="K81" s="85"/>
      <c r="L81" s="86"/>
      <c r="M81" s="87"/>
      <c r="N81" s="85"/>
      <c r="O81" s="86"/>
      <c r="P81" s="87"/>
      <c r="R81">
        <f>SUM(S81:AD81)</f>
        <v>0</v>
      </c>
      <c r="S81" s="42">
        <f>COUNTIF(B81:P81,S1)</f>
        <v>0</v>
      </c>
      <c r="T81" s="42">
        <f>COUNTIF(B81:P81,T1)</f>
        <v>0</v>
      </c>
      <c r="U81" s="17">
        <f>COUNTIF(B81:P81,U1)</f>
        <v>0</v>
      </c>
      <c r="V81" s="17">
        <f>COUNTIF(B81:P81,V1)</f>
        <v>0</v>
      </c>
      <c r="W81" s="17">
        <f>COUNTIF(B81:P81,W1)</f>
        <v>0</v>
      </c>
      <c r="X81" s="17">
        <f>COUNTIF(B81:P81,X1)</f>
        <v>0</v>
      </c>
      <c r="Y81" s="17">
        <f>COUNTIF(B81:P81,Y1)</f>
        <v>0</v>
      </c>
      <c r="Z81" s="17">
        <f>COUNTIF(B81:P81,Z1)</f>
        <v>0</v>
      </c>
      <c r="AA81" s="42">
        <f>COUNTIF(B81:P81,AA1)</f>
        <v>0</v>
      </c>
      <c r="AB81" s="17">
        <f>COUNTIF(B81:P81,AB1)</f>
        <v>0</v>
      </c>
      <c r="AC81" s="17">
        <f>COUNTIF(B81:P81,AC1)</f>
        <v>0</v>
      </c>
      <c r="AD81" s="42">
        <f>COUNTIF(B81:P81,AD1)</f>
        <v>0</v>
      </c>
    </row>
    <row r="82" spans="1:33" ht="18" hidden="1" customHeight="1" x14ac:dyDescent="0.2">
      <c r="A82" s="43" t="s">
        <v>42</v>
      </c>
      <c r="B82" s="63">
        <v>1</v>
      </c>
      <c r="C82" s="34" t="s">
        <v>41</v>
      </c>
      <c r="D82" s="64">
        <v>2</v>
      </c>
      <c r="E82" s="43">
        <v>6</v>
      </c>
      <c r="F82" s="62" t="s">
        <v>41</v>
      </c>
      <c r="G82" s="61">
        <v>7</v>
      </c>
      <c r="H82" s="63">
        <v>3</v>
      </c>
      <c r="I82" s="34" t="s">
        <v>41</v>
      </c>
      <c r="J82" s="64">
        <v>5</v>
      </c>
      <c r="K82" s="63">
        <v>2</v>
      </c>
      <c r="L82" s="34" t="s">
        <v>41</v>
      </c>
      <c r="M82" s="64">
        <v>8</v>
      </c>
      <c r="N82" s="43">
        <v>1</v>
      </c>
      <c r="O82" s="62" t="s">
        <v>41</v>
      </c>
      <c r="P82" s="61">
        <v>6</v>
      </c>
    </row>
    <row r="83" spans="1:33" ht="18" hidden="1" customHeight="1" x14ac:dyDescent="0.2">
      <c r="A83" s="43" t="s">
        <v>46</v>
      </c>
      <c r="B83" s="43">
        <v>3</v>
      </c>
      <c r="C83" s="62" t="s">
        <v>41</v>
      </c>
      <c r="D83" s="61">
        <v>8</v>
      </c>
      <c r="E83" s="36">
        <v>1</v>
      </c>
      <c r="F83" s="60" t="s">
        <v>41</v>
      </c>
      <c r="G83" s="59">
        <v>3</v>
      </c>
      <c r="H83" s="43">
        <v>7</v>
      </c>
      <c r="I83" s="62" t="s">
        <v>41</v>
      </c>
      <c r="J83" s="61">
        <v>8</v>
      </c>
      <c r="K83" s="43">
        <v>3</v>
      </c>
      <c r="L83" s="62" t="s">
        <v>41</v>
      </c>
      <c r="M83" s="61">
        <v>7</v>
      </c>
      <c r="N83" s="36">
        <v>2</v>
      </c>
      <c r="O83" s="60" t="s">
        <v>41</v>
      </c>
      <c r="P83" s="59">
        <v>3</v>
      </c>
    </row>
    <row r="84" spans="1:33" ht="18" hidden="1" customHeight="1" x14ac:dyDescent="0.2">
      <c r="A84" s="85" t="s">
        <v>47</v>
      </c>
      <c r="B84" s="88"/>
      <c r="C84" s="86"/>
      <c r="D84" s="89"/>
      <c r="E84" s="85"/>
      <c r="F84" s="90"/>
      <c r="G84" s="87"/>
      <c r="H84" s="85"/>
      <c r="I84" s="90"/>
      <c r="J84" s="87"/>
      <c r="K84" s="85"/>
      <c r="L84" s="90"/>
      <c r="M84" s="87"/>
      <c r="N84" s="85"/>
      <c r="O84" s="90"/>
      <c r="P84" s="87"/>
      <c r="R84">
        <f>SUM(S84:AD84)</f>
        <v>0</v>
      </c>
      <c r="S84" s="42">
        <f>COUNTIF(B84:P84,S1)</f>
        <v>0</v>
      </c>
      <c r="T84" s="42">
        <f>COUNTIF(B84:P84,T1)</f>
        <v>0</v>
      </c>
      <c r="U84" s="17">
        <f>COUNTIF(B84:P84,U1)</f>
        <v>0</v>
      </c>
      <c r="V84" s="17">
        <f>COUNTIF(B84:P84,V1)</f>
        <v>0</v>
      </c>
      <c r="W84" s="17">
        <f>COUNTIF(B84:P84,W1)</f>
        <v>0</v>
      </c>
      <c r="X84" s="17">
        <f>COUNTIF(B84:P84,X1)</f>
        <v>0</v>
      </c>
      <c r="Y84" s="17">
        <f>COUNTIF(B84:P84,Y1)</f>
        <v>0</v>
      </c>
      <c r="Z84" s="17">
        <f>COUNTIF(B84:P84,Z1)</f>
        <v>0</v>
      </c>
      <c r="AA84" s="42">
        <f>COUNTIF(B84:P84,AA1)</f>
        <v>0</v>
      </c>
      <c r="AB84" s="17">
        <f>COUNTIF(B84:P84,AB1)</f>
        <v>0</v>
      </c>
      <c r="AC84" s="17">
        <f>COUNTIF(B84:P84,AC1)</f>
        <v>0</v>
      </c>
      <c r="AD84" s="42">
        <f>COUNTIF(B84:P84,AD1)</f>
        <v>0</v>
      </c>
    </row>
    <row r="85" spans="1:33" ht="18" hidden="1" customHeight="1" thickBot="1" x14ac:dyDescent="0.25">
      <c r="A85" s="76" t="s">
        <v>48</v>
      </c>
      <c r="B85" s="76">
        <v>4</v>
      </c>
      <c r="C85" s="91" t="s">
        <v>41</v>
      </c>
      <c r="D85" s="77">
        <v>7</v>
      </c>
      <c r="E85" s="76">
        <v>2</v>
      </c>
      <c r="F85" s="91" t="s">
        <v>41</v>
      </c>
      <c r="G85" s="77">
        <v>4</v>
      </c>
      <c r="H85" s="76">
        <v>1</v>
      </c>
      <c r="I85" s="91" t="s">
        <v>41</v>
      </c>
      <c r="J85" s="77">
        <v>4</v>
      </c>
      <c r="K85" s="76">
        <v>4</v>
      </c>
      <c r="L85" s="91" t="s">
        <v>41</v>
      </c>
      <c r="M85" s="77">
        <v>6</v>
      </c>
      <c r="N85" s="76">
        <v>4</v>
      </c>
      <c r="O85" s="91" t="s">
        <v>41</v>
      </c>
      <c r="P85" s="77">
        <v>8</v>
      </c>
    </row>
    <row r="86" spans="1:33" ht="18" hidden="1" customHeight="1" x14ac:dyDescent="0.2">
      <c r="P86" s="21" t="s">
        <v>49</v>
      </c>
      <c r="Q86" s="34"/>
    </row>
    <row r="87" spans="1:33" ht="18" hidden="1" customHeight="1" thickBot="1" x14ac:dyDescent="0.25">
      <c r="A87" s="127">
        <f>A78+7</f>
        <v>45655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34"/>
    </row>
    <row r="88" spans="1:33" ht="18" hidden="1" customHeight="1" thickBot="1" x14ac:dyDescent="0.25">
      <c r="A88" s="84" t="s">
        <v>39</v>
      </c>
      <c r="B88" s="128">
        <v>0.69791666666666663</v>
      </c>
      <c r="C88" s="129"/>
      <c r="D88" s="130"/>
      <c r="E88" s="128">
        <v>0.71180555555555547</v>
      </c>
      <c r="F88" s="129"/>
      <c r="G88" s="130"/>
      <c r="H88" s="128">
        <v>0.72569444444444453</v>
      </c>
      <c r="I88" s="129"/>
      <c r="J88" s="130"/>
      <c r="K88" s="128">
        <v>0.73958333333333337</v>
      </c>
      <c r="L88" s="129"/>
      <c r="M88" s="130"/>
      <c r="N88" s="128">
        <v>0.75347222222222221</v>
      </c>
      <c r="O88" s="129"/>
      <c r="P88" s="130"/>
      <c r="Q88" s="34"/>
      <c r="AG88" s="22" t="s">
        <v>50</v>
      </c>
    </row>
    <row r="89" spans="1:33" ht="18" hidden="1" customHeight="1" x14ac:dyDescent="0.2">
      <c r="A89" s="36" t="s">
        <v>45</v>
      </c>
      <c r="B89" s="36">
        <v>4</v>
      </c>
      <c r="C89" s="60" t="s">
        <v>41</v>
      </c>
      <c r="D89" s="59">
        <v>10</v>
      </c>
      <c r="E89" s="43">
        <v>4</v>
      </c>
      <c r="F89" s="62" t="s">
        <v>41</v>
      </c>
      <c r="G89" s="61">
        <v>5</v>
      </c>
      <c r="H89" s="36">
        <v>4</v>
      </c>
      <c r="I89" s="60" t="s">
        <v>41</v>
      </c>
      <c r="J89" s="59">
        <v>7</v>
      </c>
      <c r="K89" s="36">
        <v>1</v>
      </c>
      <c r="L89" s="60" t="s">
        <v>41</v>
      </c>
      <c r="M89" s="59">
        <v>10</v>
      </c>
      <c r="N89" s="36">
        <v>5</v>
      </c>
      <c r="O89" s="60" t="s">
        <v>41</v>
      </c>
      <c r="P89" s="59">
        <v>8</v>
      </c>
      <c r="Q89" s="34"/>
      <c r="AG89" s="22"/>
    </row>
    <row r="90" spans="1:33" ht="18" hidden="1" customHeight="1" x14ac:dyDescent="0.2">
      <c r="A90" s="36" t="s">
        <v>40</v>
      </c>
      <c r="B90" s="36"/>
      <c r="C90" s="62"/>
      <c r="D90" s="59"/>
      <c r="E90" s="36"/>
      <c r="F90" s="62"/>
      <c r="G90" s="59"/>
      <c r="H90" s="36"/>
      <c r="I90" s="62"/>
      <c r="J90" s="59"/>
      <c r="K90" s="36"/>
      <c r="L90" s="62"/>
      <c r="M90" s="59"/>
      <c r="N90" s="36"/>
      <c r="O90" s="62"/>
      <c r="P90" s="59"/>
      <c r="Q90" s="34"/>
      <c r="AG90" s="22"/>
    </row>
    <row r="91" spans="1:33" ht="18" hidden="1" customHeight="1" x14ac:dyDescent="0.2">
      <c r="A91" s="43" t="s">
        <v>42</v>
      </c>
      <c r="B91" s="63">
        <v>5</v>
      </c>
      <c r="C91" s="34" t="s">
        <v>41</v>
      </c>
      <c r="D91" s="64">
        <v>6</v>
      </c>
      <c r="E91" s="43">
        <v>3</v>
      </c>
      <c r="F91" s="62" t="s">
        <v>41</v>
      </c>
      <c r="G91" s="61">
        <v>10</v>
      </c>
      <c r="H91" s="63">
        <v>1</v>
      </c>
      <c r="I91" s="34" t="s">
        <v>41</v>
      </c>
      <c r="J91" s="64">
        <v>9</v>
      </c>
      <c r="K91" s="63">
        <v>2</v>
      </c>
      <c r="L91" s="34" t="s">
        <v>41</v>
      </c>
      <c r="M91" s="64">
        <v>6</v>
      </c>
      <c r="N91" s="43">
        <v>7</v>
      </c>
      <c r="O91" s="62" t="s">
        <v>41</v>
      </c>
      <c r="P91" s="61">
        <v>9</v>
      </c>
      <c r="Q91" s="34"/>
      <c r="AG91" s="22"/>
    </row>
    <row r="92" spans="1:33" ht="18" hidden="1" customHeight="1" x14ac:dyDescent="0.2">
      <c r="A92" s="43" t="s">
        <v>46</v>
      </c>
      <c r="B92" s="43">
        <v>1</v>
      </c>
      <c r="C92" s="62" t="s">
        <v>41</v>
      </c>
      <c r="D92" s="61">
        <v>7</v>
      </c>
      <c r="E92" s="36">
        <v>2</v>
      </c>
      <c r="F92" s="60" t="s">
        <v>41</v>
      </c>
      <c r="G92" s="59">
        <v>9</v>
      </c>
      <c r="H92" s="43">
        <v>3</v>
      </c>
      <c r="I92" s="62" t="s">
        <v>41</v>
      </c>
      <c r="J92" s="61">
        <v>5</v>
      </c>
      <c r="K92" s="43">
        <v>4</v>
      </c>
      <c r="L92" s="62" t="s">
        <v>41</v>
      </c>
      <c r="M92" s="61">
        <v>8</v>
      </c>
      <c r="N92" s="36">
        <v>1</v>
      </c>
      <c r="O92" s="60" t="s">
        <v>41</v>
      </c>
      <c r="P92" s="59">
        <v>2</v>
      </c>
      <c r="Q92" s="34"/>
      <c r="AG92" s="22"/>
    </row>
    <row r="93" spans="1:33" ht="18" hidden="1" customHeight="1" x14ac:dyDescent="0.2">
      <c r="A93" s="36" t="s">
        <v>47</v>
      </c>
      <c r="B93" s="43">
        <v>3</v>
      </c>
      <c r="C93" s="62" t="s">
        <v>41</v>
      </c>
      <c r="D93" s="61">
        <v>9</v>
      </c>
      <c r="E93" s="36">
        <v>6</v>
      </c>
      <c r="F93" s="60" t="s">
        <v>41</v>
      </c>
      <c r="G93" s="59">
        <v>7</v>
      </c>
      <c r="H93" s="36">
        <v>2</v>
      </c>
      <c r="I93" s="60" t="s">
        <v>41</v>
      </c>
      <c r="J93" s="59">
        <v>10</v>
      </c>
      <c r="K93" s="36">
        <v>5</v>
      </c>
      <c r="L93" s="60" t="s">
        <v>41</v>
      </c>
      <c r="M93" s="59">
        <v>9</v>
      </c>
      <c r="N93" s="36">
        <v>3</v>
      </c>
      <c r="O93" s="60" t="s">
        <v>41</v>
      </c>
      <c r="P93" s="59">
        <v>4</v>
      </c>
      <c r="Q93" s="34"/>
      <c r="R93">
        <f>SUM(S93:AD93)</f>
        <v>10</v>
      </c>
      <c r="S93" s="42">
        <f>COUNTIF(B93:P93,S1)</f>
        <v>0</v>
      </c>
      <c r="T93" s="42">
        <f>COUNTIF(B93:P93,T1)</f>
        <v>1</v>
      </c>
      <c r="U93" s="17">
        <f>COUNTIF(B93:P93,U1)</f>
        <v>2</v>
      </c>
      <c r="V93" s="17">
        <f>COUNTIF(B93:P93,V1)</f>
        <v>1</v>
      </c>
      <c r="W93" s="17">
        <f>COUNTIF(B93:P93,W1)</f>
        <v>1</v>
      </c>
      <c r="X93" s="17">
        <f>COUNTIF(B93:P93,X1)</f>
        <v>1</v>
      </c>
      <c r="Y93" s="17">
        <f>COUNTIF(B93:P93,Y1)</f>
        <v>1</v>
      </c>
      <c r="Z93" s="17">
        <f>COUNTIF(B93:P93,Z1)</f>
        <v>0</v>
      </c>
      <c r="AA93" s="42">
        <f>COUNTIF(B93:P93,AA1)</f>
        <v>2</v>
      </c>
      <c r="AB93" s="17">
        <f>COUNTIF(B93:P93,AB1)</f>
        <v>1</v>
      </c>
      <c r="AC93" s="17">
        <f>COUNTIF(B93:P93,AC1)</f>
        <v>0</v>
      </c>
      <c r="AD93" s="42">
        <f>COUNTIF(B93:P93,AD11)</f>
        <v>0</v>
      </c>
      <c r="AG93" s="22"/>
    </row>
    <row r="94" spans="1:33" ht="18" hidden="1" customHeight="1" thickBot="1" x14ac:dyDescent="0.25">
      <c r="A94" s="76" t="s">
        <v>48</v>
      </c>
      <c r="B94" s="76">
        <v>2</v>
      </c>
      <c r="C94" s="91" t="s">
        <v>41</v>
      </c>
      <c r="D94" s="77">
        <v>8</v>
      </c>
      <c r="E94" s="76">
        <v>1</v>
      </c>
      <c r="F94" s="91" t="s">
        <v>41</v>
      </c>
      <c r="G94" s="77">
        <v>8</v>
      </c>
      <c r="H94" s="76">
        <v>6</v>
      </c>
      <c r="I94" s="91" t="s">
        <v>41</v>
      </c>
      <c r="J94" s="77">
        <v>8</v>
      </c>
      <c r="K94" s="76">
        <v>3</v>
      </c>
      <c r="L94" s="91" t="s">
        <v>41</v>
      </c>
      <c r="M94" s="77">
        <v>7</v>
      </c>
      <c r="N94" s="76">
        <v>6</v>
      </c>
      <c r="O94" s="91" t="s">
        <v>41</v>
      </c>
      <c r="P94" s="77">
        <v>10</v>
      </c>
      <c r="Q94" s="34"/>
      <c r="AG94" s="22"/>
    </row>
    <row r="95" spans="1:33" ht="18" hidden="1" customHeight="1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AG95" s="22"/>
    </row>
    <row r="96" spans="1:33" ht="18" customHeight="1" x14ac:dyDescent="0.3">
      <c r="A96" s="125" t="s">
        <v>58</v>
      </c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R96">
        <f t="shared" ref="R96:Z96" si="0">R68+R54+R40+R73+R59+R45+R31</f>
        <v>68</v>
      </c>
      <c r="S96">
        <f t="shared" si="0"/>
        <v>9</v>
      </c>
      <c r="T96">
        <f t="shared" si="0"/>
        <v>9</v>
      </c>
      <c r="U96">
        <f t="shared" si="0"/>
        <v>8</v>
      </c>
      <c r="V96">
        <f t="shared" si="0"/>
        <v>8</v>
      </c>
      <c r="W96">
        <f t="shared" si="0"/>
        <v>8</v>
      </c>
      <c r="X96">
        <f t="shared" si="0"/>
        <v>9</v>
      </c>
      <c r="Y96">
        <f t="shared" si="0"/>
        <v>8</v>
      </c>
      <c r="Z96">
        <f t="shared" si="0"/>
        <v>9</v>
      </c>
      <c r="AA96" s="21" t="e">
        <f>SUM(AA32+#REF!+AA39+#REF!+AA46+#REF!+#REF!+#REF!+#REF!+#REF!+AA67+#REF!+AA74+#REF!+AA81+AA84+AA93+#REF!+AA90+#REF!)</f>
        <v>#REF!</v>
      </c>
      <c r="AB96" s="21" t="e">
        <f>SUM(AB32+#REF!+AB39+#REF!+AB46+#REF!+#REF!+#REF!+#REF!+#REF!+AB67+#REF!+AB74+#REF!+AB81+AB84+AB93+#REF!+AB90+#REF!)</f>
        <v>#REF!</v>
      </c>
      <c r="AC96" s="21" t="e">
        <f>SUM(AC32+#REF!+AC39+#REF!+AC46+#REF!+#REF!+#REF!+#REF!+#REF!+AC67+#REF!+AC74+#REF!+AC81+AC84+AC93+#REF!+AC90+#REF!)</f>
        <v>#REF!</v>
      </c>
      <c r="AD96" s="21" t="e">
        <f>SUM(AD32+#REF!+AD39+#REF!+AD46+#REF!+#REF!+#REF!+#REF!+#REF!+AD67+#REF!+AD74+#REF!+AD81+AD84+AD93+#REF!+AD90+#REF!)</f>
        <v>#REF!</v>
      </c>
      <c r="AE96" t="s">
        <v>51</v>
      </c>
      <c r="AG96" s="22"/>
    </row>
    <row r="97" spans="1:34" ht="18" customHeight="1" x14ac:dyDescent="0.2">
      <c r="A97" s="126" t="s">
        <v>52</v>
      </c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R97">
        <f t="shared" ref="R97:Z97" si="1">R33+R34+R47+R48+R61+R62+R75+R76</f>
        <v>76</v>
      </c>
      <c r="S97">
        <f t="shared" si="1"/>
        <v>9</v>
      </c>
      <c r="T97">
        <f t="shared" si="1"/>
        <v>9</v>
      </c>
      <c r="U97">
        <f t="shared" si="1"/>
        <v>10</v>
      </c>
      <c r="V97">
        <f t="shared" si="1"/>
        <v>10</v>
      </c>
      <c r="W97">
        <f t="shared" si="1"/>
        <v>10</v>
      </c>
      <c r="X97">
        <f t="shared" si="1"/>
        <v>9</v>
      </c>
      <c r="Y97">
        <f t="shared" si="1"/>
        <v>10</v>
      </c>
      <c r="Z97">
        <f t="shared" si="1"/>
        <v>9</v>
      </c>
      <c r="AE97" s="21" t="s">
        <v>53</v>
      </c>
      <c r="AG97" s="22"/>
    </row>
    <row r="98" spans="1:34" ht="18" customHeight="1" x14ac:dyDescent="0.2">
      <c r="AG98" s="92">
        <f>(2/6)*8*5</f>
        <v>13.333333333333332</v>
      </c>
      <c r="AH98" s="2">
        <f>AG98/8*3</f>
        <v>5</v>
      </c>
    </row>
    <row r="99" spans="1:34" ht="18" customHeight="1" x14ac:dyDescent="0.2"/>
    <row r="100" spans="1:34" ht="18" customHeight="1" x14ac:dyDescent="0.2"/>
  </sheetData>
  <mergeCells count="58">
    <mergeCell ref="A1:P1"/>
    <mergeCell ref="G2:H2"/>
    <mergeCell ref="A29:P29"/>
    <mergeCell ref="B30:D30"/>
    <mergeCell ref="E30:G30"/>
    <mergeCell ref="H30:J30"/>
    <mergeCell ref="K30:M30"/>
    <mergeCell ref="N30:P30"/>
    <mergeCell ref="A36:P36"/>
    <mergeCell ref="B37:D37"/>
    <mergeCell ref="E37:G37"/>
    <mergeCell ref="H37:J37"/>
    <mergeCell ref="K37:M37"/>
    <mergeCell ref="N37:P37"/>
    <mergeCell ref="A42:P42"/>
    <mergeCell ref="B44:D44"/>
    <mergeCell ref="E44:G44"/>
    <mergeCell ref="H44:J44"/>
    <mergeCell ref="K44:M44"/>
    <mergeCell ref="N44:P44"/>
    <mergeCell ref="A50:P50"/>
    <mergeCell ref="B51:D51"/>
    <mergeCell ref="E51:G51"/>
    <mergeCell ref="H51:J51"/>
    <mergeCell ref="K51:M51"/>
    <mergeCell ref="N51:P51"/>
    <mergeCell ref="A57:P57"/>
    <mergeCell ref="B58:D58"/>
    <mergeCell ref="E58:G58"/>
    <mergeCell ref="H58:J58"/>
    <mergeCell ref="K58:M58"/>
    <mergeCell ref="N58:P58"/>
    <mergeCell ref="A64:P64"/>
    <mergeCell ref="B65:D65"/>
    <mergeCell ref="E65:G65"/>
    <mergeCell ref="H65:J65"/>
    <mergeCell ref="K65:M65"/>
    <mergeCell ref="N65:P65"/>
    <mergeCell ref="A71:P71"/>
    <mergeCell ref="B72:D72"/>
    <mergeCell ref="E72:G72"/>
    <mergeCell ref="H72:J72"/>
    <mergeCell ref="K72:M72"/>
    <mergeCell ref="N72:P72"/>
    <mergeCell ref="A78:P78"/>
    <mergeCell ref="B79:D79"/>
    <mergeCell ref="E79:G79"/>
    <mergeCell ref="H79:J79"/>
    <mergeCell ref="K79:M79"/>
    <mergeCell ref="N79:P79"/>
    <mergeCell ref="A96:P96"/>
    <mergeCell ref="A97:P97"/>
    <mergeCell ref="A87:P87"/>
    <mergeCell ref="B88:D88"/>
    <mergeCell ref="E88:G88"/>
    <mergeCell ref="H88:J88"/>
    <mergeCell ref="K88:M88"/>
    <mergeCell ref="N88:P88"/>
  </mergeCells>
  <printOptions horizontalCentered="1" verticalCentered="1"/>
  <pageMargins left="0.44" right="0.44" top="0.3" bottom="0.55000000000000004" header="0.21" footer="0.5"/>
  <pageSetup scale="4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Stojowski</dc:creator>
  <cp:lastModifiedBy>Jordan Stojowski</cp:lastModifiedBy>
  <cp:lastPrinted>2024-11-02T17:22:49Z</cp:lastPrinted>
  <dcterms:created xsi:type="dcterms:W3CDTF">2024-10-22T23:54:52Z</dcterms:created>
  <dcterms:modified xsi:type="dcterms:W3CDTF">2024-12-09T05:14:59Z</dcterms:modified>
</cp:coreProperties>
</file>