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dan\OneDrive\Documents\AE Volleyball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Sheet1!$A$1:$P$75</definedName>
  </definedNames>
  <calcPr calcId="152511"/>
</workbook>
</file>

<file path=xl/calcChain.xml><?xml version="1.0" encoding="utf-8"?>
<calcChain xmlns="http://schemas.openxmlformats.org/spreadsheetml/2006/main">
  <c r="X41" i="1" l="1"/>
  <c r="W41" i="1"/>
  <c r="V41" i="1"/>
  <c r="U41" i="1"/>
  <c r="T41" i="1"/>
  <c r="S41" i="1"/>
  <c r="X35" i="1"/>
  <c r="W35" i="1"/>
  <c r="V35" i="1"/>
  <c r="U35" i="1"/>
  <c r="T35" i="1"/>
  <c r="S35" i="1"/>
  <c r="X29" i="1"/>
  <c r="W29" i="1"/>
  <c r="V29" i="1"/>
  <c r="U29" i="1"/>
  <c r="T29" i="1"/>
  <c r="S29" i="1"/>
  <c r="X23" i="1"/>
  <c r="W23" i="1"/>
  <c r="V23" i="1"/>
  <c r="U23" i="1"/>
  <c r="T23" i="1"/>
  <c r="S23" i="1"/>
  <c r="R92" i="1"/>
  <c r="R83" i="1"/>
  <c r="X80" i="1"/>
  <c r="W80" i="1"/>
  <c r="V80" i="1"/>
  <c r="U80" i="1"/>
  <c r="T80" i="1"/>
  <c r="S80" i="1"/>
  <c r="X71" i="1"/>
  <c r="W71" i="1"/>
  <c r="V71" i="1"/>
  <c r="R56" i="1" s="1"/>
  <c r="U71" i="1"/>
  <c r="T71" i="1"/>
  <c r="S71" i="1"/>
  <c r="R65" i="1"/>
  <c r="X62" i="1"/>
  <c r="W62" i="1"/>
  <c r="V62" i="1"/>
  <c r="U62" i="1"/>
  <c r="T62" i="1"/>
  <c r="S62" i="1"/>
  <c r="R62" i="1" s="1"/>
  <c r="X53" i="1"/>
  <c r="W53" i="1"/>
  <c r="V53" i="1"/>
  <c r="U53" i="1"/>
  <c r="T53" i="1"/>
  <c r="S53" i="1"/>
  <c r="R53" i="1" s="1"/>
  <c r="X47" i="1"/>
  <c r="W47" i="1"/>
  <c r="V47" i="1"/>
  <c r="U47" i="1"/>
  <c r="T47" i="1"/>
  <c r="S47" i="1"/>
  <c r="R47" i="1"/>
  <c r="X46" i="1"/>
  <c r="W46" i="1"/>
  <c r="V46" i="1"/>
  <c r="U46" i="1"/>
  <c r="R46" i="1" s="1"/>
  <c r="T46" i="1"/>
  <c r="S46" i="1"/>
  <c r="X44" i="1"/>
  <c r="W44" i="1"/>
  <c r="V44" i="1"/>
  <c r="U44" i="1"/>
  <c r="T44" i="1"/>
  <c r="R44" i="1" s="1"/>
  <c r="S44" i="1"/>
  <c r="A26" i="1"/>
  <c r="A32" i="1" s="1"/>
  <c r="A38" i="1" s="1"/>
  <c r="U43" i="1" l="1"/>
  <c r="V43" i="1"/>
  <c r="S43" i="1"/>
  <c r="W43" i="1"/>
  <c r="T43" i="1"/>
  <c r="X43" i="1"/>
  <c r="R41" i="1"/>
  <c r="R35" i="1"/>
  <c r="R29" i="1"/>
  <c r="R23" i="1"/>
  <c r="W95" i="1"/>
  <c r="U96" i="1"/>
  <c r="T95" i="1"/>
  <c r="R80" i="1" s="1"/>
  <c r="V96" i="1"/>
  <c r="A44" i="1"/>
  <c r="A50" i="1" s="1"/>
  <c r="A56" i="1" s="1"/>
  <c r="A62" i="1" s="1"/>
  <c r="A68" i="1" s="1"/>
  <c r="U95" i="1"/>
  <c r="U97" i="1" s="1"/>
  <c r="V95" i="1"/>
  <c r="V97" i="1" s="1"/>
  <c r="R96" i="1"/>
  <c r="X95" i="1"/>
  <c r="X97" i="1" s="1"/>
  <c r="W96" i="1"/>
  <c r="X96" i="1"/>
  <c r="S96" i="1"/>
  <c r="S95" i="1"/>
  <c r="T96" i="1"/>
  <c r="R43" i="1" l="1"/>
  <c r="R95" i="1"/>
  <c r="S97" i="1"/>
  <c r="R71" i="1" s="1"/>
  <c r="W97" i="1"/>
  <c r="T97" i="1"/>
</calcChain>
</file>

<file path=xl/sharedStrings.xml><?xml version="1.0" encoding="utf-8"?>
<sst xmlns="http://schemas.openxmlformats.org/spreadsheetml/2006/main" count="215" uniqueCount="44">
  <si>
    <t>Court</t>
  </si>
  <si>
    <t>VS</t>
  </si>
  <si>
    <t>Team #</t>
  </si>
  <si>
    <t xml:space="preserve">Team Name                                 </t>
  </si>
  <si>
    <t>Team Captain</t>
  </si>
  <si>
    <t>All matches are a single game to 25 win by 2, 27 max using rally scoring.  Change sides at 13 points</t>
  </si>
  <si>
    <t xml:space="preserve"> </t>
  </si>
  <si>
    <t>If you make a mistake, erase or use a single line through the wrong team so that the wrong team # is still readable.</t>
  </si>
  <si>
    <t xml:space="preserve">                                                 </t>
  </si>
  <si>
    <t>A</t>
  </si>
  <si>
    <t>B</t>
  </si>
  <si>
    <t>C</t>
  </si>
  <si>
    <t>F</t>
  </si>
  <si>
    <t>Serving Looks</t>
  </si>
  <si>
    <t>No games on Mar. 31st (Easter)</t>
  </si>
  <si>
    <t>Court A is the north court, Court B is the center court and Court C is the south court in Upper WEST Gym @ Ingraham</t>
  </si>
  <si>
    <t>Court D is the north court, Court E is the center court and Court F is the south court in Upper EAST Gym @ Ingraham</t>
  </si>
  <si>
    <t>Last serve is at 2:00 PM sharp. If tied, 1 more serve (no win by 2)</t>
  </si>
  <si>
    <t>Please assign 1 person on your team to verify the winning team in your matches</t>
  </si>
  <si>
    <t>has been circled on the upper level lobby copy of this chart.</t>
  </si>
  <si>
    <t>Report missing scores to aevolleyball@comcast.net  Scores unreported after 2 weeks are dropped from standings</t>
  </si>
  <si>
    <t>Warm up Noon</t>
  </si>
  <si>
    <t>D</t>
  </si>
  <si>
    <t>NO GAMES ON NOV 30th (Thanksgiving Weekend)</t>
  </si>
  <si>
    <t>Tournament on Dec 7th- Teams Seeded by Regular Season Record - starts at 12:15  and ends at 2:15 PM</t>
  </si>
  <si>
    <t>A/E VOLLEYBALL LEAGUE-INGRAHAM LEVEL 4 - FALL 2025</t>
  </si>
  <si>
    <t>Joes and Ho's</t>
  </si>
  <si>
    <t>Team Friend Team</t>
  </si>
  <si>
    <t>The Tips</t>
  </si>
  <si>
    <t>2 Set-C</t>
  </si>
  <si>
    <t>Motion to Spike</t>
  </si>
  <si>
    <t>E</t>
  </si>
  <si>
    <t>Shilpi</t>
  </si>
  <si>
    <t>Robert</t>
  </si>
  <si>
    <t>Davis</t>
  </si>
  <si>
    <t>Joao</t>
  </si>
  <si>
    <t>Saskia</t>
  </si>
  <si>
    <t>Sam</t>
  </si>
  <si>
    <t>Ross-Lyons</t>
  </si>
  <si>
    <t xml:space="preserve">Patel          </t>
  </si>
  <si>
    <t xml:space="preserve">Furlong    </t>
  </si>
  <si>
    <t xml:space="preserve">Leite          </t>
  </si>
  <si>
    <t xml:space="preserve">Gilmer     </t>
  </si>
  <si>
    <t xml:space="preserve">Cyphers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</si>
</sst>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21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i/>
      <sz val="12"/>
      <color indexed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i/>
      <sz val="16"/>
      <color indexed="10"/>
      <name val="Arial"/>
      <family val="2"/>
    </font>
    <font>
      <b/>
      <i/>
      <sz val="10"/>
      <color rgb="FFFF0000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rgb="FF0070C0"/>
      <name val="Arial"/>
      <family val="2"/>
    </font>
    <font>
      <b/>
      <i/>
      <sz val="12"/>
      <color rgb="FF242424"/>
      <name val="Arial"/>
      <family val="2"/>
    </font>
    <font>
      <b/>
      <i/>
      <sz val="14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1" xfId="0" applyBorder="1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Fill="1" applyAlignment="1">
      <alignment horizontal="center"/>
    </xf>
    <xf numFmtId="0" fontId="5" fillId="0" borderId="0" xfId="0" applyFont="1"/>
    <xf numFmtId="0" fontId="5" fillId="0" borderId="3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Fill="1"/>
    <xf numFmtId="0" fontId="8" fillId="0" borderId="0" xfId="0" applyFont="1" applyFill="1" applyAlignment="1">
      <alignment horizontal="left"/>
    </xf>
    <xf numFmtId="0" fontId="9" fillId="0" borderId="0" xfId="0" applyFont="1" applyFill="1"/>
    <xf numFmtId="0" fontId="9" fillId="0" borderId="0" xfId="0" applyFont="1" applyFill="1" applyAlignment="1">
      <alignment horizontal="right"/>
    </xf>
    <xf numFmtId="0" fontId="8" fillId="0" borderId="0" xfId="0" applyFont="1" applyFill="1" applyAlignment="1"/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/>
    <xf numFmtId="0" fontId="5" fillId="0" borderId="0" xfId="0" applyFont="1" applyFill="1" applyAlignment="1"/>
    <xf numFmtId="0" fontId="9" fillId="0" borderId="0" xfId="0" applyFont="1" applyFill="1" applyAlignment="1"/>
    <xf numFmtId="0" fontId="10" fillId="0" borderId="0" xfId="0" applyFont="1"/>
    <xf numFmtId="0" fontId="0" fillId="0" borderId="1" xfId="0" applyBorder="1" applyAlignment="1">
      <alignment horizontal="right"/>
    </xf>
    <xf numFmtId="0" fontId="14" fillId="0" borderId="2" xfId="0" applyFont="1" applyBorder="1"/>
    <xf numFmtId="0" fontId="15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vertical="center"/>
    </xf>
    <xf numFmtId="0" fontId="5" fillId="0" borderId="18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9" fillId="0" borderId="0" xfId="0" applyFont="1"/>
    <xf numFmtId="0" fontId="7" fillId="0" borderId="0" xfId="0" applyFont="1" applyFill="1" applyAlignment="1">
      <alignment horizontal="left"/>
    </xf>
    <xf numFmtId="0" fontId="5" fillId="0" borderId="3" xfId="0" applyFont="1" applyFill="1" applyBorder="1" applyAlignment="1">
      <alignment horizontal="center"/>
    </xf>
    <xf numFmtId="0" fontId="16" fillId="0" borderId="0" xfId="0" applyFont="1" applyBorder="1"/>
    <xf numFmtId="0" fontId="18" fillId="0" borderId="0" xfId="0" applyFont="1" applyFill="1" applyBorder="1"/>
    <xf numFmtId="0" fontId="2" fillId="0" borderId="1" xfId="0" applyFont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8" fontId="12" fillId="0" borderId="20" xfId="0" applyNumberFormat="1" applyFont="1" applyBorder="1" applyAlignment="1">
      <alignment horizontal="center"/>
    </xf>
    <xf numFmtId="18" fontId="12" fillId="0" borderId="21" xfId="0" applyNumberFormat="1" applyFont="1" applyBorder="1" applyAlignment="1">
      <alignment horizontal="center"/>
    </xf>
    <xf numFmtId="18" fontId="12" fillId="0" borderId="22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8" fontId="12" fillId="0" borderId="20" xfId="0" applyNumberFormat="1" applyFont="1" applyFill="1" applyBorder="1" applyAlignment="1">
      <alignment horizontal="center"/>
    </xf>
    <xf numFmtId="18" fontId="12" fillId="0" borderId="21" xfId="0" applyNumberFormat="1" applyFont="1" applyFill="1" applyBorder="1" applyAlignment="1">
      <alignment horizontal="center"/>
    </xf>
    <xf numFmtId="18" fontId="12" fillId="0" borderId="22" xfId="0" applyNumberFormat="1" applyFont="1" applyFill="1" applyBorder="1" applyAlignment="1">
      <alignment horizontal="center"/>
    </xf>
    <xf numFmtId="164" fontId="5" fillId="0" borderId="17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8"/>
  <sheetViews>
    <sheetView tabSelected="1" topLeftCell="A16" workbookViewId="0">
      <selection activeCell="P36" activeCellId="11" sqref="B34 B35 D36 E34:E36 H34 J35 H36 K34 M35 K36 N34:N35 P36"/>
    </sheetView>
  </sheetViews>
  <sheetFormatPr defaultRowHeight="12.75" x14ac:dyDescent="0.2"/>
  <cols>
    <col min="2" max="2" width="9.140625" style="6" customWidth="1"/>
    <col min="3" max="3" width="4.42578125" customWidth="1"/>
    <col min="4" max="4" width="9.140625" style="3" customWidth="1"/>
    <col min="5" max="5" width="9.140625" style="6" customWidth="1"/>
    <col min="6" max="6" width="4.5703125" customWidth="1"/>
    <col min="7" max="7" width="9.7109375" style="3" customWidth="1"/>
    <col min="8" max="8" width="9.85546875" style="6" customWidth="1"/>
    <col min="9" max="9" width="4" customWidth="1"/>
    <col min="10" max="10" width="10.42578125" style="3" customWidth="1"/>
    <col min="11" max="11" width="9.140625" style="6" customWidth="1"/>
    <col min="12" max="12" width="4" customWidth="1"/>
    <col min="13" max="13" width="9.140625" style="3" customWidth="1"/>
    <col min="15" max="15" width="4.85546875" customWidth="1"/>
    <col min="19" max="24" width="4.7109375" style="4" customWidth="1"/>
  </cols>
  <sheetData>
    <row r="1" spans="1:32" s="5" customFormat="1" ht="23.25" x14ac:dyDescent="0.35">
      <c r="A1" s="86" t="s">
        <v>25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8"/>
      <c r="R1" s="5" t="s">
        <v>6</v>
      </c>
      <c r="S1" s="62">
        <v>1</v>
      </c>
      <c r="T1" s="62">
        <v>2</v>
      </c>
      <c r="U1" s="63">
        <v>3</v>
      </c>
      <c r="V1" s="63">
        <v>4</v>
      </c>
      <c r="W1" s="63">
        <v>5</v>
      </c>
      <c r="X1" s="63">
        <v>6</v>
      </c>
      <c r="Y1"/>
    </row>
    <row r="2" spans="1:32" s="5" customFormat="1" ht="23.25" x14ac:dyDescent="0.35">
      <c r="A2" s="49"/>
      <c r="B2" s="49"/>
      <c r="C2" s="49"/>
      <c r="D2" s="49"/>
      <c r="E2" s="95">
        <v>45961</v>
      </c>
      <c r="F2" s="95"/>
      <c r="G2" s="95"/>
      <c r="H2" s="44"/>
      <c r="I2" s="44"/>
      <c r="J2" s="49"/>
      <c r="K2" s="44"/>
      <c r="L2" s="49"/>
      <c r="M2" s="49"/>
      <c r="N2" s="49"/>
      <c r="O2" s="44"/>
      <c r="P2" s="44"/>
      <c r="S2" s="62"/>
      <c r="T2" s="62"/>
      <c r="U2" s="63"/>
      <c r="V2" s="63"/>
      <c r="W2" s="63"/>
      <c r="X2" s="63"/>
      <c r="Y2"/>
    </row>
    <row r="3" spans="1:32" x14ac:dyDescent="0.2">
      <c r="A3" s="42"/>
      <c r="B3" s="10"/>
      <c r="C3" s="9"/>
      <c r="D3" s="11" t="s">
        <v>2</v>
      </c>
      <c r="E3" s="61" t="s">
        <v>3</v>
      </c>
      <c r="F3" s="12"/>
      <c r="G3" s="13"/>
      <c r="H3" s="1"/>
      <c r="I3" s="1"/>
      <c r="J3" s="11" t="s">
        <v>4</v>
      </c>
      <c r="K3" s="41"/>
      <c r="L3" s="13"/>
      <c r="M3" s="10"/>
      <c r="N3" s="9"/>
      <c r="O3" s="1"/>
      <c r="P3" s="1"/>
      <c r="S3" s="64"/>
      <c r="T3" s="64"/>
      <c r="U3" s="14"/>
      <c r="V3" s="14"/>
      <c r="W3" s="14"/>
      <c r="X3" s="14"/>
    </row>
    <row r="4" spans="1:32" s="2" customFormat="1" ht="15.75" x14ac:dyDescent="0.25">
      <c r="B4" s="7"/>
      <c r="D4" s="47">
        <v>1</v>
      </c>
      <c r="E4" s="59" t="s">
        <v>26</v>
      </c>
      <c r="F4" s="15"/>
      <c r="I4" s="15" t="s">
        <v>32</v>
      </c>
      <c r="K4" s="15" t="s">
        <v>39</v>
      </c>
      <c r="M4" s="37"/>
      <c r="N4" s="2" t="s">
        <v>6</v>
      </c>
      <c r="P4"/>
      <c r="Q4"/>
      <c r="R4"/>
      <c r="S4" s="64"/>
      <c r="T4" s="64"/>
      <c r="U4" s="14"/>
      <c r="V4" s="14"/>
      <c r="W4" s="14"/>
      <c r="X4" s="14"/>
      <c r="Y4"/>
    </row>
    <row r="5" spans="1:32" s="2" customFormat="1" ht="15.75" x14ac:dyDescent="0.25">
      <c r="B5" s="7"/>
      <c r="D5" s="48">
        <v>2</v>
      </c>
      <c r="E5" s="59" t="s">
        <v>13</v>
      </c>
      <c r="I5" s="15" t="s">
        <v>33</v>
      </c>
      <c r="K5" s="15" t="s">
        <v>40</v>
      </c>
      <c r="M5" s="39"/>
      <c r="N5" s="2" t="s">
        <v>6</v>
      </c>
      <c r="P5"/>
      <c r="Q5"/>
      <c r="R5"/>
      <c r="S5" s="64"/>
      <c r="T5" s="64"/>
      <c r="U5" s="14"/>
      <c r="V5" s="14"/>
      <c r="W5" s="14"/>
      <c r="X5" s="14"/>
      <c r="Y5" s="15"/>
    </row>
    <row r="6" spans="1:32" s="2" customFormat="1" ht="15.75" x14ac:dyDescent="0.25">
      <c r="B6" s="7"/>
      <c r="D6" s="47">
        <v>3</v>
      </c>
      <c r="E6" s="60" t="s">
        <v>27</v>
      </c>
      <c r="F6" s="15"/>
      <c r="I6" s="15" t="s">
        <v>34</v>
      </c>
      <c r="K6" s="15" t="s">
        <v>38</v>
      </c>
      <c r="M6" s="38"/>
      <c r="N6" s="2" t="s">
        <v>6</v>
      </c>
      <c r="P6"/>
      <c r="Q6"/>
      <c r="R6"/>
      <c r="S6" s="64"/>
      <c r="T6" s="64"/>
      <c r="U6" s="14"/>
      <c r="V6" s="14"/>
      <c r="W6" s="14"/>
      <c r="X6" s="14"/>
      <c r="Y6" s="15"/>
    </row>
    <row r="7" spans="1:32" s="2" customFormat="1" ht="15.75" x14ac:dyDescent="0.25">
      <c r="B7" s="7"/>
      <c r="D7" s="47">
        <v>4</v>
      </c>
      <c r="E7" s="59" t="s">
        <v>28</v>
      </c>
      <c r="F7" s="15"/>
      <c r="I7" s="15" t="s">
        <v>35</v>
      </c>
      <c r="K7" s="15" t="s">
        <v>41</v>
      </c>
      <c r="M7" s="38"/>
      <c r="N7" s="2" t="s">
        <v>6</v>
      </c>
      <c r="P7"/>
      <c r="Q7"/>
      <c r="R7"/>
      <c r="S7" s="64"/>
      <c r="T7" s="64"/>
      <c r="U7" s="14"/>
      <c r="V7" s="14"/>
      <c r="W7" s="14"/>
      <c r="X7" s="14"/>
      <c r="Y7" s="15"/>
    </row>
    <row r="8" spans="1:32" s="2" customFormat="1" ht="15.75" x14ac:dyDescent="0.25">
      <c r="B8" s="7"/>
      <c r="D8" s="47">
        <v>5</v>
      </c>
      <c r="E8" s="59" t="s">
        <v>29</v>
      </c>
      <c r="F8" s="15"/>
      <c r="I8" s="15" t="s">
        <v>36</v>
      </c>
      <c r="J8" s="29"/>
      <c r="K8" s="15" t="s">
        <v>42</v>
      </c>
      <c r="M8" s="38"/>
      <c r="N8" s="2" t="s">
        <v>6</v>
      </c>
      <c r="P8"/>
      <c r="Q8"/>
      <c r="R8"/>
      <c r="S8" s="64"/>
      <c r="T8" s="64"/>
      <c r="U8" s="14"/>
      <c r="V8" s="14"/>
      <c r="W8" s="14"/>
      <c r="X8" s="14"/>
      <c r="Y8" s="15"/>
    </row>
    <row r="9" spans="1:32" s="2" customFormat="1" ht="15.75" x14ac:dyDescent="0.25">
      <c r="B9" s="7"/>
      <c r="D9" s="48">
        <v>6</v>
      </c>
      <c r="E9" s="60" t="s">
        <v>30</v>
      </c>
      <c r="H9"/>
      <c r="I9" s="15" t="s">
        <v>37</v>
      </c>
      <c r="J9" s="51"/>
      <c r="K9" s="15" t="s">
        <v>43</v>
      </c>
      <c r="M9" s="39"/>
      <c r="N9" s="2" t="s">
        <v>6</v>
      </c>
      <c r="P9"/>
      <c r="Q9"/>
      <c r="R9"/>
      <c r="S9" s="64"/>
      <c r="T9" s="64"/>
      <c r="U9" s="14"/>
      <c r="V9" s="14"/>
      <c r="W9" s="14"/>
      <c r="X9" s="14"/>
      <c r="Y9" s="15"/>
    </row>
    <row r="10" spans="1:32" s="2" customFormat="1" ht="15.75" x14ac:dyDescent="0.25">
      <c r="B10" s="57" t="s">
        <v>21</v>
      </c>
      <c r="D10" s="30"/>
      <c r="E10" s="33" t="s">
        <v>8</v>
      </c>
      <c r="F10" s="33"/>
      <c r="G10" s="33"/>
      <c r="H10" s="31"/>
      <c r="I10" s="31"/>
      <c r="J10" s="31"/>
      <c r="K10" s="32"/>
      <c r="M10" s="8"/>
      <c r="P10"/>
      <c r="Q10"/>
      <c r="R10"/>
      <c r="S10" s="64"/>
      <c r="T10" s="64"/>
      <c r="U10" s="14"/>
      <c r="V10" s="14"/>
      <c r="W10" s="14"/>
      <c r="X10" s="14"/>
      <c r="Y10" s="15"/>
    </row>
    <row r="11" spans="1:32" ht="15" x14ac:dyDescent="0.2">
      <c r="B11" s="15" t="s">
        <v>5</v>
      </c>
      <c r="S11" s="64"/>
      <c r="T11" s="64"/>
      <c r="U11" s="14"/>
      <c r="V11" s="14"/>
      <c r="W11" s="14"/>
      <c r="X11" s="14"/>
      <c r="Y11" s="15"/>
    </row>
    <row r="12" spans="1:32" ht="15" x14ac:dyDescent="0.2">
      <c r="B12" s="28" t="s">
        <v>15</v>
      </c>
      <c r="C12" s="4"/>
      <c r="D12" s="4"/>
      <c r="E12" s="4"/>
      <c r="F12" s="4"/>
      <c r="G12"/>
      <c r="H12"/>
      <c r="J12"/>
      <c r="K12"/>
      <c r="M12"/>
      <c r="S12" s="64"/>
      <c r="T12" s="64"/>
      <c r="U12" s="14"/>
      <c r="V12" s="14"/>
      <c r="W12" s="14"/>
      <c r="X12" s="14"/>
      <c r="Y12" s="15"/>
    </row>
    <row r="13" spans="1:32" ht="15" x14ac:dyDescent="0.2">
      <c r="B13" s="28" t="s">
        <v>16</v>
      </c>
      <c r="C13" s="4"/>
      <c r="D13" s="4"/>
      <c r="E13" s="4"/>
      <c r="F13" s="4"/>
      <c r="G13"/>
      <c r="H13"/>
      <c r="J13"/>
      <c r="K13"/>
      <c r="M13"/>
      <c r="S13" s="64"/>
      <c r="T13" s="64"/>
      <c r="U13" s="14"/>
      <c r="V13" s="14"/>
      <c r="W13" s="14"/>
      <c r="X13" s="14"/>
      <c r="Y13" s="15"/>
    </row>
    <row r="14" spans="1:32" ht="15.75" x14ac:dyDescent="0.25">
      <c r="B14" s="55" t="s">
        <v>17</v>
      </c>
      <c r="C14" s="2"/>
      <c r="D14" s="8"/>
      <c r="E14" s="7"/>
      <c r="F14" s="2"/>
      <c r="G14" s="8"/>
      <c r="H14" s="7"/>
      <c r="I14" s="2"/>
      <c r="J14" s="8"/>
      <c r="K14" s="7"/>
      <c r="L14" s="2"/>
      <c r="M14" s="8"/>
      <c r="N14" s="2"/>
      <c r="O14" s="2"/>
      <c r="R14" s="2"/>
      <c r="S14" s="64"/>
      <c r="T14" s="64"/>
      <c r="U14" s="14"/>
      <c r="V14" s="14"/>
      <c r="W14" s="14"/>
      <c r="X14" s="14"/>
      <c r="Y14" s="15"/>
    </row>
    <row r="15" spans="1:32" s="4" customFormat="1" ht="15.75" x14ac:dyDescent="0.25">
      <c r="B15" s="5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R15"/>
      <c r="S15" s="64"/>
      <c r="T15" s="64"/>
      <c r="U15" s="14"/>
      <c r="V15" s="14"/>
      <c r="W15" s="14"/>
      <c r="X15" s="14"/>
      <c r="Y15" s="15"/>
      <c r="Z15" s="15"/>
    </row>
    <row r="16" spans="1:32" s="4" customFormat="1" ht="15" x14ac:dyDescent="0.2">
      <c r="B16" s="56" t="s">
        <v>18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R16"/>
      <c r="S16" s="64"/>
      <c r="T16" s="64"/>
      <c r="U16" s="14"/>
      <c r="V16" s="14"/>
      <c r="W16" s="14"/>
      <c r="X16" s="14"/>
      <c r="Y16" s="15"/>
      <c r="Z16" s="15"/>
      <c r="AA16"/>
      <c r="AB16"/>
      <c r="AC16"/>
      <c r="AD16"/>
      <c r="AE16"/>
      <c r="AF16"/>
    </row>
    <row r="17" spans="1:32" s="4" customFormat="1" ht="15" x14ac:dyDescent="0.2">
      <c r="B17" s="56" t="s">
        <v>19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R17"/>
      <c r="S17" s="64"/>
      <c r="T17" s="64"/>
      <c r="U17" s="14"/>
      <c r="V17" s="14"/>
      <c r="W17" s="14"/>
      <c r="X17" s="14"/>
      <c r="Y17" s="15"/>
      <c r="Z17" s="15"/>
      <c r="AA17"/>
      <c r="AB17"/>
      <c r="AC17"/>
      <c r="AD17"/>
      <c r="AE17"/>
      <c r="AF17"/>
    </row>
    <row r="18" spans="1:32" ht="15" x14ac:dyDescent="0.2">
      <c r="B18" s="28" t="s">
        <v>7</v>
      </c>
      <c r="C18" s="4"/>
      <c r="F18" s="4"/>
      <c r="I18" s="4"/>
      <c r="S18" s="64"/>
      <c r="T18" s="64"/>
      <c r="U18" s="14"/>
      <c r="V18" s="14"/>
      <c r="W18" s="14"/>
      <c r="X18" s="14"/>
      <c r="Y18" s="15"/>
      <c r="Z18" s="15"/>
    </row>
    <row r="19" spans="1:32" ht="15" x14ac:dyDescent="0.2">
      <c r="B19" s="28" t="s">
        <v>20</v>
      </c>
      <c r="C19" s="4"/>
      <c r="F19" s="4"/>
      <c r="I19" s="4"/>
      <c r="S19" s="64"/>
      <c r="T19" s="64"/>
      <c r="U19" s="14"/>
      <c r="V19" s="14"/>
      <c r="W19" s="14"/>
      <c r="X19" s="14"/>
      <c r="Y19" s="15"/>
      <c r="Z19" s="15"/>
    </row>
    <row r="20" spans="1:32" s="15" customFormat="1" ht="18" customHeight="1" thickBot="1" x14ac:dyDescent="0.25">
      <c r="A20" s="89">
        <v>45963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R20"/>
      <c r="S20" s="62">
        <v>1</v>
      </c>
      <c r="T20" s="62">
        <v>2</v>
      </c>
      <c r="U20" s="63">
        <v>3</v>
      </c>
      <c r="V20" s="63">
        <v>4</v>
      </c>
      <c r="W20" s="63">
        <v>5</v>
      </c>
      <c r="X20" s="63">
        <v>6</v>
      </c>
    </row>
    <row r="21" spans="1:32" s="15" customFormat="1" ht="18" customHeight="1" thickBot="1" x14ac:dyDescent="0.25">
      <c r="A21" s="16" t="s">
        <v>0</v>
      </c>
      <c r="B21" s="82">
        <v>0.51041666666666663</v>
      </c>
      <c r="C21" s="83"/>
      <c r="D21" s="84"/>
      <c r="E21" s="82">
        <v>0.52430555555555558</v>
      </c>
      <c r="F21" s="83"/>
      <c r="G21" s="84"/>
      <c r="H21" s="82">
        <v>0.53819444444444442</v>
      </c>
      <c r="I21" s="83"/>
      <c r="J21" s="84"/>
      <c r="K21" s="82">
        <v>0.55208333333333337</v>
      </c>
      <c r="L21" s="83"/>
      <c r="M21" s="84"/>
      <c r="N21" s="82">
        <v>0.56597222222222221</v>
      </c>
      <c r="O21" s="83"/>
      <c r="P21" s="84"/>
      <c r="R21"/>
      <c r="S21" s="64"/>
      <c r="T21" s="64"/>
      <c r="U21" s="14"/>
      <c r="V21" s="14"/>
      <c r="W21" s="14"/>
      <c r="X21" s="14"/>
    </row>
    <row r="22" spans="1:32" s="15" customFormat="1" ht="18" customHeight="1" x14ac:dyDescent="0.2">
      <c r="A22" s="17" t="s">
        <v>22</v>
      </c>
      <c r="B22" s="68">
        <v>1</v>
      </c>
      <c r="C22" s="18" t="s">
        <v>1</v>
      </c>
      <c r="D22" s="19">
        <v>2</v>
      </c>
      <c r="E22" s="17">
        <v>4</v>
      </c>
      <c r="F22" s="18" t="s">
        <v>1</v>
      </c>
      <c r="G22" s="72">
        <v>6</v>
      </c>
      <c r="H22" s="68">
        <v>2</v>
      </c>
      <c r="I22" s="18" t="s">
        <v>1</v>
      </c>
      <c r="J22" s="19">
        <v>6</v>
      </c>
      <c r="K22" s="68">
        <v>1</v>
      </c>
      <c r="L22" s="18" t="s">
        <v>1</v>
      </c>
      <c r="M22" s="19">
        <v>5</v>
      </c>
      <c r="N22" s="17">
        <v>4</v>
      </c>
      <c r="O22" s="18" t="s">
        <v>1</v>
      </c>
      <c r="P22" s="72">
        <v>5</v>
      </c>
      <c r="R22"/>
      <c r="S22" s="64"/>
      <c r="T22" s="64"/>
      <c r="U22" s="14"/>
      <c r="V22" s="14"/>
      <c r="W22" s="14"/>
      <c r="X22" s="14"/>
    </row>
    <row r="23" spans="1:32" s="15" customFormat="1" ht="18" customHeight="1" x14ac:dyDescent="0.2">
      <c r="A23" s="23" t="s">
        <v>31</v>
      </c>
      <c r="B23" s="69">
        <v>5</v>
      </c>
      <c r="C23" s="21" t="s">
        <v>1</v>
      </c>
      <c r="D23" s="22">
        <v>6</v>
      </c>
      <c r="E23" s="69">
        <v>1</v>
      </c>
      <c r="F23" s="21" t="s">
        <v>1</v>
      </c>
      <c r="G23" s="22">
        <v>3</v>
      </c>
      <c r="H23" s="20">
        <v>3</v>
      </c>
      <c r="I23" s="21" t="s">
        <v>1</v>
      </c>
      <c r="J23" s="73">
        <v>5</v>
      </c>
      <c r="K23" s="69">
        <v>2</v>
      </c>
      <c r="L23" s="21" t="s">
        <v>1</v>
      </c>
      <c r="M23" s="22">
        <v>4</v>
      </c>
      <c r="N23" s="69">
        <v>1</v>
      </c>
      <c r="O23" s="21" t="s">
        <v>1</v>
      </c>
      <c r="P23" s="22">
        <v>6</v>
      </c>
      <c r="R23" s="15">
        <f>SUM(S23:X23)</f>
        <v>10</v>
      </c>
      <c r="S23" s="65">
        <f>COUNTIF(B23:P23,S1)</f>
        <v>2</v>
      </c>
      <c r="T23" s="65">
        <f>COUNTIF(B23:P23,T1)</f>
        <v>1</v>
      </c>
      <c r="U23" s="65">
        <f>COUNTIF(B23:P23,U1)</f>
        <v>2</v>
      </c>
      <c r="V23" s="65">
        <f>COUNTIF(B23:P23,V1)</f>
        <v>1</v>
      </c>
      <c r="W23" s="65">
        <f>COUNTIF(B23:P23,W1)</f>
        <v>2</v>
      </c>
      <c r="X23" s="65">
        <f>COUNTIF(B23:P23,X1)</f>
        <v>2</v>
      </c>
    </row>
    <row r="24" spans="1:32" s="15" customFormat="1" ht="18" customHeight="1" thickBot="1" x14ac:dyDescent="0.25">
      <c r="A24" s="34" t="s">
        <v>12</v>
      </c>
      <c r="B24" s="34">
        <v>3</v>
      </c>
      <c r="C24" s="35" t="s">
        <v>1</v>
      </c>
      <c r="D24" s="70">
        <v>4</v>
      </c>
      <c r="E24" s="71">
        <v>2</v>
      </c>
      <c r="F24" s="35" t="s">
        <v>1</v>
      </c>
      <c r="G24" s="36">
        <v>5</v>
      </c>
      <c r="H24" s="71">
        <v>1</v>
      </c>
      <c r="I24" s="35" t="s">
        <v>1</v>
      </c>
      <c r="J24" s="36">
        <v>4</v>
      </c>
      <c r="K24" s="34">
        <v>3</v>
      </c>
      <c r="L24" s="35" t="s">
        <v>1</v>
      </c>
      <c r="M24" s="70">
        <v>6</v>
      </c>
      <c r="N24" s="71">
        <v>2</v>
      </c>
      <c r="O24" s="35" t="s">
        <v>1</v>
      </c>
      <c r="P24" s="36">
        <v>3</v>
      </c>
      <c r="R24"/>
      <c r="S24" s="64"/>
      <c r="T24" s="64"/>
      <c r="U24" s="14"/>
      <c r="V24" s="14"/>
      <c r="W24" s="14"/>
      <c r="X24" s="14"/>
      <c r="Z24" s="29"/>
    </row>
    <row r="25" spans="1:32" s="15" customFormat="1" ht="19.5" customHeight="1" x14ac:dyDescent="0.2">
      <c r="A25" s="43"/>
      <c r="B25" s="21"/>
      <c r="C25" s="21"/>
      <c r="D25" s="21"/>
      <c r="E25" s="27"/>
      <c r="G25" s="28"/>
      <c r="H25" s="27"/>
      <c r="J25" s="28"/>
      <c r="K25" s="27"/>
      <c r="M25" s="28"/>
      <c r="N25" s="21"/>
      <c r="O25" s="21"/>
      <c r="P25" s="21"/>
      <c r="S25" s="64"/>
      <c r="T25" s="64"/>
      <c r="U25" s="14"/>
      <c r="V25" s="14"/>
      <c r="W25" s="14"/>
      <c r="X25" s="14"/>
    </row>
    <row r="26" spans="1:32" s="15" customFormat="1" ht="18" customHeight="1" thickBot="1" x14ac:dyDescent="0.25">
      <c r="A26" s="89">
        <f>A20+7</f>
        <v>45970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S26" s="64"/>
      <c r="T26" s="64"/>
      <c r="U26" s="14"/>
      <c r="V26" s="14"/>
      <c r="W26" s="14"/>
      <c r="X26" s="14"/>
    </row>
    <row r="27" spans="1:32" s="15" customFormat="1" ht="18" customHeight="1" thickBot="1" x14ac:dyDescent="0.25">
      <c r="A27" s="16" t="s">
        <v>0</v>
      </c>
      <c r="B27" s="82">
        <v>0.51041666666666663</v>
      </c>
      <c r="C27" s="83"/>
      <c r="D27" s="84"/>
      <c r="E27" s="82">
        <v>0.52430555555555558</v>
      </c>
      <c r="F27" s="83"/>
      <c r="G27" s="84"/>
      <c r="H27" s="82">
        <v>0.53819444444444442</v>
      </c>
      <c r="I27" s="83"/>
      <c r="J27" s="84"/>
      <c r="K27" s="82">
        <v>0.55208333333333337</v>
      </c>
      <c r="L27" s="83"/>
      <c r="M27" s="84"/>
      <c r="N27" s="82">
        <v>0.56597222222222221</v>
      </c>
      <c r="O27" s="83"/>
      <c r="P27" s="84"/>
      <c r="S27" s="64"/>
      <c r="T27" s="64"/>
      <c r="U27" s="14"/>
      <c r="V27" s="14"/>
      <c r="W27" s="14"/>
      <c r="X27" s="14"/>
    </row>
    <row r="28" spans="1:32" s="15" customFormat="1" ht="18" customHeight="1" x14ac:dyDescent="0.2">
      <c r="A28" s="17" t="s">
        <v>22</v>
      </c>
      <c r="B28" s="74">
        <v>1</v>
      </c>
      <c r="C28" s="21" t="s">
        <v>1</v>
      </c>
      <c r="D28" s="22">
        <v>3</v>
      </c>
      <c r="E28" s="77">
        <v>4</v>
      </c>
      <c r="F28" s="18" t="s">
        <v>1</v>
      </c>
      <c r="G28" s="19">
        <v>5</v>
      </c>
      <c r="H28" s="77">
        <v>1</v>
      </c>
      <c r="I28" s="18" t="s">
        <v>1</v>
      </c>
      <c r="J28" s="19">
        <v>4</v>
      </c>
      <c r="K28" s="17">
        <v>3</v>
      </c>
      <c r="L28" s="18" t="s">
        <v>1</v>
      </c>
      <c r="M28" s="79">
        <v>6</v>
      </c>
      <c r="N28" s="17">
        <v>1</v>
      </c>
      <c r="O28" s="18" t="s">
        <v>1</v>
      </c>
      <c r="P28" s="79">
        <v>2</v>
      </c>
      <c r="S28" s="65"/>
      <c r="T28" s="65"/>
      <c r="U28" s="50"/>
      <c r="V28" s="50"/>
      <c r="W28" s="50"/>
      <c r="X28" s="50"/>
    </row>
    <row r="29" spans="1:32" s="15" customFormat="1" ht="18" customHeight="1" x14ac:dyDescent="0.2">
      <c r="A29" s="23" t="s">
        <v>31</v>
      </c>
      <c r="B29" s="75">
        <v>2</v>
      </c>
      <c r="C29" s="24" t="s">
        <v>1</v>
      </c>
      <c r="D29" s="25">
        <v>5</v>
      </c>
      <c r="E29" s="75">
        <v>1</v>
      </c>
      <c r="F29" s="24" t="s">
        <v>1</v>
      </c>
      <c r="G29" s="25">
        <v>6</v>
      </c>
      <c r="H29" s="75">
        <v>2</v>
      </c>
      <c r="I29" s="24" t="s">
        <v>1</v>
      </c>
      <c r="J29" s="25">
        <v>6</v>
      </c>
      <c r="K29" s="75">
        <v>2</v>
      </c>
      <c r="L29" s="24" t="s">
        <v>1</v>
      </c>
      <c r="M29" s="25">
        <v>4</v>
      </c>
      <c r="N29" s="23">
        <v>3</v>
      </c>
      <c r="O29" s="24" t="s">
        <v>1</v>
      </c>
      <c r="P29" s="80">
        <v>4</v>
      </c>
      <c r="R29" s="15">
        <f>SUM(S29:X29)</f>
        <v>10</v>
      </c>
      <c r="S29" s="65">
        <f>COUNTIF(B29:P29,S1)</f>
        <v>1</v>
      </c>
      <c r="T29" s="65">
        <f>COUNTIF(B29:P29,T1)</f>
        <v>3</v>
      </c>
      <c r="U29" s="65">
        <f>COUNTIF(B29:P29,U1)</f>
        <v>1</v>
      </c>
      <c r="V29" s="65">
        <f>COUNTIF(B29:P29,V1)</f>
        <v>2</v>
      </c>
      <c r="W29" s="65">
        <f>COUNTIF(B29:P29,W1)</f>
        <v>1</v>
      </c>
      <c r="X29" s="65">
        <f>COUNTIF(B29:P29,X1)</f>
        <v>2</v>
      </c>
    </row>
    <row r="30" spans="1:32" s="15" customFormat="1" ht="18" customHeight="1" thickBot="1" x14ac:dyDescent="0.25">
      <c r="A30" s="34" t="s">
        <v>12</v>
      </c>
      <c r="B30" s="76">
        <v>4</v>
      </c>
      <c r="C30" s="35" t="s">
        <v>1</v>
      </c>
      <c r="D30" s="36">
        <v>6</v>
      </c>
      <c r="E30" s="76">
        <v>2</v>
      </c>
      <c r="F30" s="35" t="s">
        <v>1</v>
      </c>
      <c r="G30" s="36">
        <v>3</v>
      </c>
      <c r="H30" s="34">
        <v>3</v>
      </c>
      <c r="I30" s="35" t="s">
        <v>1</v>
      </c>
      <c r="J30" s="78">
        <v>5</v>
      </c>
      <c r="K30" s="76">
        <v>1</v>
      </c>
      <c r="L30" s="35" t="s">
        <v>1</v>
      </c>
      <c r="M30" s="36">
        <v>5</v>
      </c>
      <c r="N30" s="76">
        <v>5</v>
      </c>
      <c r="O30" s="35" t="s">
        <v>1</v>
      </c>
      <c r="P30" s="36">
        <v>6</v>
      </c>
      <c r="S30" s="65"/>
      <c r="T30" s="65"/>
      <c r="U30" s="50"/>
      <c r="V30" s="50"/>
      <c r="W30" s="50"/>
      <c r="X30" s="50"/>
    </row>
    <row r="31" spans="1:32" s="29" customFormat="1" ht="18" customHeight="1" x14ac:dyDescent="0.25">
      <c r="A31" s="53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R31" s="15"/>
      <c r="S31" s="65"/>
      <c r="T31" s="65"/>
      <c r="U31" s="50"/>
      <c r="V31" s="50"/>
      <c r="W31" s="50"/>
      <c r="X31" s="50"/>
      <c r="Y31" s="15"/>
      <c r="Z31" s="15"/>
    </row>
    <row r="32" spans="1:32" s="15" customFormat="1" ht="18" customHeight="1" thickBot="1" x14ac:dyDescent="0.25">
      <c r="A32" s="93">
        <f>A26+7</f>
        <v>45977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S32" s="65"/>
      <c r="T32" s="65"/>
      <c r="U32" s="50"/>
      <c r="V32" s="50"/>
      <c r="W32" s="50"/>
      <c r="X32" s="50"/>
    </row>
    <row r="33" spans="1:25" s="15" customFormat="1" ht="18" customHeight="1" thickBot="1" x14ac:dyDescent="0.25">
      <c r="A33" s="58" t="s">
        <v>0</v>
      </c>
      <c r="B33" s="90">
        <v>0.51041666666666663</v>
      </c>
      <c r="C33" s="91"/>
      <c r="D33" s="92"/>
      <c r="E33" s="90">
        <v>0.52430555555555558</v>
      </c>
      <c r="F33" s="91"/>
      <c r="G33" s="92"/>
      <c r="H33" s="90">
        <v>0.53819444444444442</v>
      </c>
      <c r="I33" s="91"/>
      <c r="J33" s="92"/>
      <c r="K33" s="90">
        <v>0.55208333333333337</v>
      </c>
      <c r="L33" s="91"/>
      <c r="M33" s="92"/>
      <c r="N33" s="90">
        <v>0.56597222222222221</v>
      </c>
      <c r="O33" s="91"/>
      <c r="P33" s="92"/>
      <c r="S33" s="65"/>
      <c r="T33" s="65"/>
      <c r="U33" s="50"/>
      <c r="V33" s="50"/>
      <c r="W33" s="50"/>
      <c r="X33" s="50"/>
    </row>
    <row r="34" spans="1:25" s="15" customFormat="1" ht="18" customHeight="1" x14ac:dyDescent="0.2">
      <c r="A34" s="17" t="s">
        <v>22</v>
      </c>
      <c r="B34" s="96">
        <v>1</v>
      </c>
      <c r="C34" s="45" t="s">
        <v>1</v>
      </c>
      <c r="D34" s="46">
        <v>4</v>
      </c>
      <c r="E34" s="96">
        <v>2</v>
      </c>
      <c r="F34" s="45" t="s">
        <v>1</v>
      </c>
      <c r="G34" s="46">
        <v>5</v>
      </c>
      <c r="H34" s="96">
        <v>5</v>
      </c>
      <c r="I34" s="45" t="s">
        <v>1</v>
      </c>
      <c r="J34" s="46">
        <v>6</v>
      </c>
      <c r="K34" s="96">
        <v>2</v>
      </c>
      <c r="L34" s="45" t="s">
        <v>1</v>
      </c>
      <c r="M34" s="46">
        <v>3</v>
      </c>
      <c r="N34" s="96">
        <v>3</v>
      </c>
      <c r="O34" s="45" t="s">
        <v>1</v>
      </c>
      <c r="P34" s="46">
        <v>6</v>
      </c>
      <c r="S34" s="65"/>
      <c r="T34" s="65"/>
      <c r="U34" s="50"/>
      <c r="V34" s="50"/>
      <c r="W34" s="50"/>
      <c r="X34" s="50"/>
    </row>
    <row r="35" spans="1:25" s="15" customFormat="1" ht="18" customHeight="1" x14ac:dyDescent="0.2">
      <c r="A35" s="23" t="s">
        <v>31</v>
      </c>
      <c r="B35" s="74">
        <v>2</v>
      </c>
      <c r="C35" s="21" t="s">
        <v>1</v>
      </c>
      <c r="D35" s="22">
        <v>6</v>
      </c>
      <c r="E35" s="74">
        <v>1</v>
      </c>
      <c r="F35" s="21" t="s">
        <v>1</v>
      </c>
      <c r="G35" s="22">
        <v>3</v>
      </c>
      <c r="H35" s="20">
        <v>3</v>
      </c>
      <c r="I35" s="21" t="s">
        <v>1</v>
      </c>
      <c r="J35" s="97">
        <v>4</v>
      </c>
      <c r="K35" s="20">
        <v>4</v>
      </c>
      <c r="L35" s="21" t="s">
        <v>1</v>
      </c>
      <c r="M35" s="97">
        <v>5</v>
      </c>
      <c r="N35" s="74">
        <v>1</v>
      </c>
      <c r="O35" s="21" t="s">
        <v>1</v>
      </c>
      <c r="P35" s="22">
        <v>5</v>
      </c>
      <c r="R35" s="15">
        <f>SUM(S35:X35)</f>
        <v>10</v>
      </c>
      <c r="S35" s="65">
        <f>COUNTIF(B35:P35,S1)</f>
        <v>2</v>
      </c>
      <c r="T35" s="65">
        <f>COUNTIF(B35:P35,T1)</f>
        <v>1</v>
      </c>
      <c r="U35" s="65">
        <f>COUNTIF(B35:P35,U1)</f>
        <v>2</v>
      </c>
      <c r="V35" s="65">
        <f>COUNTIF(B35:P35,V1)</f>
        <v>2</v>
      </c>
      <c r="W35" s="65">
        <f>COUNTIF(B35:P35,W1)</f>
        <v>2</v>
      </c>
      <c r="X35" s="65">
        <f>COUNTIF(B35:P35,X1)</f>
        <v>1</v>
      </c>
    </row>
    <row r="36" spans="1:25" s="15" customFormat="1" ht="18" customHeight="1" thickBot="1" x14ac:dyDescent="0.25">
      <c r="A36" s="34" t="s">
        <v>12</v>
      </c>
      <c r="B36" s="34">
        <v>3</v>
      </c>
      <c r="C36" s="35" t="s">
        <v>1</v>
      </c>
      <c r="D36" s="78">
        <v>5</v>
      </c>
      <c r="E36" s="76">
        <v>4</v>
      </c>
      <c r="F36" s="35" t="s">
        <v>1</v>
      </c>
      <c r="G36" s="36">
        <v>6</v>
      </c>
      <c r="H36" s="76">
        <v>1</v>
      </c>
      <c r="I36" s="35" t="s">
        <v>1</v>
      </c>
      <c r="J36" s="36">
        <v>2</v>
      </c>
      <c r="K36" s="76">
        <v>1</v>
      </c>
      <c r="L36" s="35" t="s">
        <v>1</v>
      </c>
      <c r="M36" s="36">
        <v>6</v>
      </c>
      <c r="N36" s="34">
        <v>2</v>
      </c>
      <c r="O36" s="35" t="s">
        <v>1</v>
      </c>
      <c r="P36" s="78">
        <v>4</v>
      </c>
      <c r="S36" s="65"/>
      <c r="T36" s="65"/>
      <c r="U36" s="50"/>
      <c r="V36" s="50"/>
      <c r="W36" s="50"/>
      <c r="X36" s="50"/>
    </row>
    <row r="37" spans="1:25" s="15" customFormat="1" ht="18" customHeight="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"/>
      <c r="O37" s="2"/>
      <c r="P37" s="2"/>
      <c r="S37" s="65"/>
      <c r="T37" s="65"/>
      <c r="U37" s="65"/>
      <c r="V37" s="65"/>
      <c r="W37" s="65"/>
      <c r="X37" s="65"/>
    </row>
    <row r="38" spans="1:25" s="15" customFormat="1" ht="18" customHeight="1" thickBot="1" x14ac:dyDescent="0.25">
      <c r="A38" s="93">
        <f>+A32+7</f>
        <v>45984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S38" s="65"/>
      <c r="T38" s="65"/>
      <c r="U38" s="65"/>
      <c r="V38" s="65"/>
      <c r="W38" s="65"/>
      <c r="X38" s="65"/>
      <c r="Y38"/>
    </row>
    <row r="39" spans="1:25" s="15" customFormat="1" ht="18" customHeight="1" thickBot="1" x14ac:dyDescent="0.25">
      <c r="A39" s="58" t="s">
        <v>0</v>
      </c>
      <c r="B39" s="90">
        <v>0.51041666666666663</v>
      </c>
      <c r="C39" s="91"/>
      <c r="D39" s="92"/>
      <c r="E39" s="90">
        <v>0.52430555555555558</v>
      </c>
      <c r="F39" s="91"/>
      <c r="G39" s="92"/>
      <c r="H39" s="90">
        <v>0.53819444444444442</v>
      </c>
      <c r="I39" s="91"/>
      <c r="J39" s="92"/>
      <c r="K39" s="90">
        <v>0.55208333333333337</v>
      </c>
      <c r="L39" s="91"/>
      <c r="M39" s="92"/>
      <c r="N39" s="90">
        <v>0.56597222222222221</v>
      </c>
      <c r="O39" s="91"/>
      <c r="P39" s="92"/>
      <c r="R39"/>
      <c r="S39" s="64"/>
      <c r="T39" s="64"/>
      <c r="U39" s="14"/>
      <c r="V39" s="14"/>
      <c r="W39" s="14"/>
      <c r="X39" s="14"/>
    </row>
    <row r="40" spans="1:25" s="15" customFormat="1" ht="18" customHeight="1" x14ac:dyDescent="0.2">
      <c r="A40" s="17" t="s">
        <v>22</v>
      </c>
      <c r="B40" s="17">
        <v>1</v>
      </c>
      <c r="C40" s="18" t="s">
        <v>1</v>
      </c>
      <c r="D40" s="19">
        <v>2</v>
      </c>
      <c r="E40" s="17">
        <v>4</v>
      </c>
      <c r="F40" s="18" t="s">
        <v>1</v>
      </c>
      <c r="G40" s="19">
        <v>6</v>
      </c>
      <c r="H40" s="17">
        <v>2</v>
      </c>
      <c r="I40" s="18" t="s">
        <v>1</v>
      </c>
      <c r="J40" s="19">
        <v>6</v>
      </c>
      <c r="K40" s="17">
        <v>1</v>
      </c>
      <c r="L40" s="18" t="s">
        <v>1</v>
      </c>
      <c r="M40" s="19">
        <v>5</v>
      </c>
      <c r="N40" s="17">
        <v>4</v>
      </c>
      <c r="O40" s="18" t="s">
        <v>1</v>
      </c>
      <c r="P40" s="19">
        <v>5</v>
      </c>
      <c r="R40"/>
      <c r="S40" s="64"/>
      <c r="T40" s="64"/>
      <c r="U40" s="14"/>
      <c r="V40" s="14"/>
      <c r="W40" s="14"/>
      <c r="X40" s="14"/>
    </row>
    <row r="41" spans="1:25" s="15" customFormat="1" ht="18" customHeight="1" x14ac:dyDescent="0.2">
      <c r="A41" s="23" t="s">
        <v>31</v>
      </c>
      <c r="B41" s="20">
        <v>5</v>
      </c>
      <c r="C41" s="21" t="s">
        <v>1</v>
      </c>
      <c r="D41" s="22">
        <v>6</v>
      </c>
      <c r="E41" s="20">
        <v>1</v>
      </c>
      <c r="F41" s="21" t="s">
        <v>1</v>
      </c>
      <c r="G41" s="22">
        <v>3</v>
      </c>
      <c r="H41" s="20">
        <v>3</v>
      </c>
      <c r="I41" s="21" t="s">
        <v>1</v>
      </c>
      <c r="J41" s="22">
        <v>5</v>
      </c>
      <c r="K41" s="20">
        <v>2</v>
      </c>
      <c r="L41" s="21" t="s">
        <v>1</v>
      </c>
      <c r="M41" s="22">
        <v>4</v>
      </c>
      <c r="N41" s="20">
        <v>1</v>
      </c>
      <c r="O41" s="21" t="s">
        <v>1</v>
      </c>
      <c r="P41" s="22">
        <v>6</v>
      </c>
      <c r="R41" s="15">
        <f>SUM(S41:X41)</f>
        <v>10</v>
      </c>
      <c r="S41" s="65">
        <f>COUNTIF(B41:P41,S1)</f>
        <v>2</v>
      </c>
      <c r="T41" s="65">
        <f>COUNTIF(B41:P41,T1)</f>
        <v>1</v>
      </c>
      <c r="U41" s="65">
        <f>COUNTIF(B41:P41,U1)</f>
        <v>2</v>
      </c>
      <c r="V41" s="65">
        <f>COUNTIF(B41:P41,V1)</f>
        <v>1</v>
      </c>
      <c r="W41" s="65">
        <f>COUNTIF(B41:P41,W1)</f>
        <v>2</v>
      </c>
      <c r="X41" s="65">
        <f>COUNTIF(B41:P41,X1)</f>
        <v>2</v>
      </c>
    </row>
    <row r="42" spans="1:25" s="15" customFormat="1" ht="18" customHeight="1" thickBot="1" x14ac:dyDescent="0.25">
      <c r="A42" s="34" t="s">
        <v>12</v>
      </c>
      <c r="B42" s="34">
        <v>3</v>
      </c>
      <c r="C42" s="35" t="s">
        <v>1</v>
      </c>
      <c r="D42" s="36">
        <v>4</v>
      </c>
      <c r="E42" s="34">
        <v>2</v>
      </c>
      <c r="F42" s="35" t="s">
        <v>1</v>
      </c>
      <c r="G42" s="36">
        <v>5</v>
      </c>
      <c r="H42" s="34">
        <v>1</v>
      </c>
      <c r="I42" s="35" t="s">
        <v>1</v>
      </c>
      <c r="J42" s="36">
        <v>4</v>
      </c>
      <c r="K42" s="34">
        <v>3</v>
      </c>
      <c r="L42" s="35" t="s">
        <v>1</v>
      </c>
      <c r="M42" s="36">
        <v>6</v>
      </c>
      <c r="N42" s="34">
        <v>2</v>
      </c>
      <c r="O42" s="35" t="s">
        <v>1</v>
      </c>
      <c r="P42" s="36">
        <v>3</v>
      </c>
      <c r="R42"/>
      <c r="S42" s="64"/>
      <c r="T42" s="64"/>
      <c r="U42" s="14"/>
      <c r="V42" s="14"/>
      <c r="W42" s="14"/>
      <c r="X42" s="14"/>
    </row>
    <row r="43" spans="1:25" s="15" customFormat="1" ht="18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R43">
        <f>SUM(R23:R41)</f>
        <v>40</v>
      </c>
      <c r="S43" s="64">
        <f>SUM(S23:S42)</f>
        <v>7</v>
      </c>
      <c r="T43" s="64">
        <f t="shared" ref="T43:X43" si="0">SUM(T23:T42)</f>
        <v>6</v>
      </c>
      <c r="U43" s="64">
        <f t="shared" si="0"/>
        <v>7</v>
      </c>
      <c r="V43" s="64">
        <f t="shared" si="0"/>
        <v>6</v>
      </c>
      <c r="W43" s="64">
        <f t="shared" si="0"/>
        <v>7</v>
      </c>
      <c r="X43" s="64">
        <f t="shared" si="0"/>
        <v>7</v>
      </c>
    </row>
    <row r="44" spans="1:25" s="15" customFormat="1" ht="18" hidden="1" customHeight="1" thickBot="1" x14ac:dyDescent="0.25">
      <c r="A44" s="93">
        <f>+A38+14</f>
        <v>45998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R44" s="15">
        <f>SUM(S73:AB73)</f>
        <v>0</v>
      </c>
      <c r="S44" s="65">
        <f>COUNTIF(B73:P73,S1)</f>
        <v>0</v>
      </c>
      <c r="T44" s="65">
        <f>COUNTIF(B73:P73,T1)</f>
        <v>0</v>
      </c>
      <c r="U44" s="65">
        <f>COUNTIF(B73:P73,U1)</f>
        <v>0</v>
      </c>
      <c r="V44" s="65">
        <f>COUNTIF(B73:P73,V1)</f>
        <v>0</v>
      </c>
      <c r="W44" s="65">
        <f>COUNTIF(B73:P73,W1)</f>
        <v>0</v>
      </c>
      <c r="X44" s="65">
        <f>COUNTIF(B73:P73,X1)</f>
        <v>0</v>
      </c>
    </row>
    <row r="45" spans="1:25" s="15" customFormat="1" ht="18" hidden="1" customHeight="1" thickBot="1" x14ac:dyDescent="0.25">
      <c r="A45" s="58" t="s">
        <v>0</v>
      </c>
      <c r="B45" s="90">
        <v>0.51041666666666663</v>
      </c>
      <c r="C45" s="91"/>
      <c r="D45" s="92"/>
      <c r="E45" s="90">
        <v>0.52430555555555558</v>
      </c>
      <c r="F45" s="91"/>
      <c r="G45" s="92"/>
      <c r="H45" s="90">
        <v>0.53819444444444442</v>
      </c>
      <c r="I45" s="91"/>
      <c r="J45" s="92"/>
      <c r="K45" s="90">
        <v>0.55208333333333337</v>
      </c>
      <c r="L45" s="91"/>
      <c r="M45" s="92"/>
      <c r="N45" s="90">
        <v>0.56597222222222221</v>
      </c>
      <c r="O45" s="91"/>
      <c r="P45" s="92"/>
      <c r="S45" s="65"/>
      <c r="T45" s="65"/>
      <c r="U45" s="50"/>
      <c r="V45" s="50"/>
      <c r="W45" s="50"/>
      <c r="X45" s="50"/>
    </row>
    <row r="46" spans="1:25" s="15" customFormat="1" ht="18" hidden="1" customHeight="1" x14ac:dyDescent="0.2">
      <c r="A46" s="17" t="s">
        <v>10</v>
      </c>
      <c r="B46" s="17">
        <v>4</v>
      </c>
      <c r="C46" s="18" t="s">
        <v>1</v>
      </c>
      <c r="D46" s="19">
        <v>5</v>
      </c>
      <c r="E46" s="17">
        <v>1</v>
      </c>
      <c r="F46" s="18" t="s">
        <v>1</v>
      </c>
      <c r="G46" s="19">
        <v>2</v>
      </c>
      <c r="H46" s="17">
        <v>4</v>
      </c>
      <c r="I46" s="18" t="s">
        <v>1</v>
      </c>
      <c r="J46" s="19">
        <v>6</v>
      </c>
      <c r="K46" s="17">
        <v>2</v>
      </c>
      <c r="L46" s="18" t="s">
        <v>1</v>
      </c>
      <c r="M46" s="19">
        <v>6</v>
      </c>
      <c r="N46" s="17">
        <v>1</v>
      </c>
      <c r="O46" s="18" t="s">
        <v>1</v>
      </c>
      <c r="P46" s="19">
        <v>5</v>
      </c>
      <c r="R46" s="15">
        <f>SUM(S75:AB75)</f>
        <v>0</v>
      </c>
      <c r="S46" s="65">
        <f>COUNTIF(B75:P75,S1)</f>
        <v>0</v>
      </c>
      <c r="T46" s="65">
        <f>COUNTIF(B75:P75,T1)</f>
        <v>0</v>
      </c>
      <c r="U46" s="65">
        <f>COUNTIF(B75:P75,U1)</f>
        <v>0</v>
      </c>
      <c r="V46" s="65">
        <f>COUNTIF(B75:P75,V1)</f>
        <v>0</v>
      </c>
      <c r="W46" s="65">
        <f>COUNTIF(B75:P75,W1)</f>
        <v>0</v>
      </c>
      <c r="X46" s="65">
        <f>COUNTIF(B75:P75,X1)</f>
        <v>0</v>
      </c>
    </row>
    <row r="47" spans="1:25" s="15" customFormat="1" ht="18" hidden="1" customHeight="1" x14ac:dyDescent="0.2">
      <c r="A47" s="52" t="s">
        <v>22</v>
      </c>
      <c r="B47" s="20">
        <v>1</v>
      </c>
      <c r="C47" s="21" t="s">
        <v>1</v>
      </c>
      <c r="D47" s="22">
        <v>6</v>
      </c>
      <c r="E47" s="20">
        <v>3</v>
      </c>
      <c r="F47" s="21" t="s">
        <v>1</v>
      </c>
      <c r="G47" s="22">
        <v>4</v>
      </c>
      <c r="H47" s="20">
        <v>1</v>
      </c>
      <c r="I47" s="21" t="s">
        <v>1</v>
      </c>
      <c r="J47" s="22">
        <v>3</v>
      </c>
      <c r="K47" s="20">
        <v>3</v>
      </c>
      <c r="L47" s="21" t="s">
        <v>1</v>
      </c>
      <c r="M47" s="22">
        <v>5</v>
      </c>
      <c r="N47" s="20">
        <v>2</v>
      </c>
      <c r="O47" s="21" t="s">
        <v>1</v>
      </c>
      <c r="P47" s="22">
        <v>4</v>
      </c>
      <c r="R47" s="15">
        <f>SUM(S76:AD76)</f>
        <v>0</v>
      </c>
      <c r="S47" s="65">
        <f>COUNTIF(B76:P76,S1)</f>
        <v>0</v>
      </c>
      <c r="T47" s="65">
        <f>COUNTIF(B76:P76,T1)</f>
        <v>0</v>
      </c>
      <c r="U47" s="65">
        <f>COUNTIF(B76:P76,U1)</f>
        <v>0</v>
      </c>
      <c r="V47" s="65">
        <f>COUNTIF(B76:P76,V1)</f>
        <v>0</v>
      </c>
      <c r="W47" s="65">
        <f>COUNTIF(B76:P76,W1)</f>
        <v>0</v>
      </c>
      <c r="X47" s="65">
        <f>COUNTIF(B76:P76,X1)</f>
        <v>0</v>
      </c>
      <c r="Y47" s="29"/>
    </row>
    <row r="48" spans="1:25" s="15" customFormat="1" ht="18" hidden="1" customHeight="1" thickBot="1" x14ac:dyDescent="0.25">
      <c r="A48" s="54" t="s">
        <v>12</v>
      </c>
      <c r="B48" s="34">
        <v>2</v>
      </c>
      <c r="C48" s="35" t="s">
        <v>1</v>
      </c>
      <c r="D48" s="36">
        <v>3</v>
      </c>
      <c r="E48" s="34">
        <v>5</v>
      </c>
      <c r="F48" s="35" t="s">
        <v>1</v>
      </c>
      <c r="G48" s="36">
        <v>6</v>
      </c>
      <c r="H48" s="34">
        <v>2</v>
      </c>
      <c r="I48" s="35" t="s">
        <v>1</v>
      </c>
      <c r="J48" s="36">
        <v>5</v>
      </c>
      <c r="K48" s="34">
        <v>1</v>
      </c>
      <c r="L48" s="35" t="s">
        <v>1</v>
      </c>
      <c r="M48" s="36">
        <v>4</v>
      </c>
      <c r="N48" s="34">
        <v>3</v>
      </c>
      <c r="O48" s="35" t="s">
        <v>1</v>
      </c>
      <c r="P48" s="36">
        <v>6</v>
      </c>
      <c r="R48"/>
      <c r="S48" s="64"/>
      <c r="T48" s="64"/>
      <c r="U48" s="14"/>
      <c r="V48" s="14"/>
      <c r="W48" s="14"/>
      <c r="X48" s="14"/>
      <c r="Y48" s="29"/>
    </row>
    <row r="49" spans="1:26" s="15" customFormat="1" ht="18" hidden="1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R49"/>
      <c r="S49" s="64"/>
      <c r="T49" s="64"/>
      <c r="U49" s="14"/>
      <c r="V49" s="14"/>
      <c r="W49" s="14"/>
      <c r="X49" s="14"/>
    </row>
    <row r="50" spans="1:26" s="15" customFormat="1" ht="18" hidden="1" customHeight="1" thickBot="1" x14ac:dyDescent="0.3">
      <c r="A50" s="93">
        <f>+A44+7</f>
        <v>46005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R50"/>
      <c r="S50" s="64"/>
      <c r="T50" s="64"/>
      <c r="U50" s="14"/>
      <c r="V50" s="14"/>
      <c r="W50" s="14"/>
      <c r="X50" s="14"/>
      <c r="Y50" s="40"/>
    </row>
    <row r="51" spans="1:26" s="15" customFormat="1" ht="18" hidden="1" customHeight="1" thickBot="1" x14ac:dyDescent="0.25">
      <c r="A51" s="58" t="s">
        <v>0</v>
      </c>
      <c r="B51" s="90">
        <v>0.51041666666666663</v>
      </c>
      <c r="C51" s="91"/>
      <c r="D51" s="92"/>
      <c r="E51" s="90">
        <v>0.52430555555555558</v>
      </c>
      <c r="F51" s="91"/>
      <c r="G51" s="92"/>
      <c r="H51" s="90">
        <v>0.53819444444444442</v>
      </c>
      <c r="I51" s="91"/>
      <c r="J51" s="92"/>
      <c r="K51" s="90">
        <v>0.55208333333333337</v>
      </c>
      <c r="L51" s="91"/>
      <c r="M51" s="92"/>
      <c r="N51" s="90">
        <v>0.56597222222222221</v>
      </c>
      <c r="O51" s="91"/>
      <c r="P51" s="92"/>
      <c r="R51"/>
      <c r="S51" s="64"/>
      <c r="T51" s="64"/>
      <c r="U51" s="14"/>
      <c r="V51" s="14"/>
      <c r="W51" s="14"/>
      <c r="X51" s="14"/>
    </row>
    <row r="52" spans="1:26" s="15" customFormat="1" ht="18" hidden="1" customHeight="1" x14ac:dyDescent="0.2">
      <c r="A52" s="17" t="s">
        <v>10</v>
      </c>
      <c r="B52" s="17">
        <v>1</v>
      </c>
      <c r="C52" s="18" t="s">
        <v>1</v>
      </c>
      <c r="D52" s="19">
        <v>3</v>
      </c>
      <c r="E52" s="17">
        <v>4</v>
      </c>
      <c r="F52" s="18" t="s">
        <v>1</v>
      </c>
      <c r="G52" s="19">
        <v>5</v>
      </c>
      <c r="H52" s="17">
        <v>2</v>
      </c>
      <c r="I52" s="18" t="s">
        <v>1</v>
      </c>
      <c r="J52" s="19">
        <v>6</v>
      </c>
      <c r="K52" s="17">
        <v>1</v>
      </c>
      <c r="L52" s="18" t="s">
        <v>1</v>
      </c>
      <c r="M52" s="19">
        <v>5</v>
      </c>
      <c r="N52" s="17">
        <v>1</v>
      </c>
      <c r="O52" s="18" t="s">
        <v>1</v>
      </c>
      <c r="P52" s="19">
        <v>2</v>
      </c>
      <c r="R52"/>
      <c r="S52" s="64"/>
      <c r="T52" s="64"/>
      <c r="U52" s="14"/>
      <c r="V52" s="14"/>
      <c r="W52" s="14"/>
      <c r="X52" s="14"/>
      <c r="Y52"/>
    </row>
    <row r="53" spans="1:26" s="15" customFormat="1" ht="18" hidden="1" customHeight="1" x14ac:dyDescent="0.2">
      <c r="A53" s="52" t="s">
        <v>22</v>
      </c>
      <c r="B53" s="20">
        <v>2</v>
      </c>
      <c r="C53" s="21" t="s">
        <v>1</v>
      </c>
      <c r="D53" s="22">
        <v>5</v>
      </c>
      <c r="E53" s="20">
        <v>1</v>
      </c>
      <c r="F53" s="21" t="s">
        <v>1</v>
      </c>
      <c r="G53" s="22">
        <v>6</v>
      </c>
      <c r="H53" s="20">
        <v>3</v>
      </c>
      <c r="I53" s="21" t="s">
        <v>1</v>
      </c>
      <c r="J53" s="22">
        <v>5</v>
      </c>
      <c r="K53" s="20">
        <v>2</v>
      </c>
      <c r="L53" s="21" t="s">
        <v>1</v>
      </c>
      <c r="M53" s="22">
        <v>4</v>
      </c>
      <c r="N53" s="20">
        <v>3</v>
      </c>
      <c r="O53" s="21" t="s">
        <v>1</v>
      </c>
      <c r="P53" s="22">
        <v>4</v>
      </c>
      <c r="R53" s="15">
        <f>SUM(S82:AD82)</f>
        <v>0</v>
      </c>
      <c r="S53" s="65">
        <f>COUNTIF(B82:P82,S1)</f>
        <v>0</v>
      </c>
      <c r="T53" s="65">
        <f>COUNTIF(B82:P82,T1)</f>
        <v>0</v>
      </c>
      <c r="U53" s="50">
        <f>COUNTIF(B82:P82,U1)</f>
        <v>0</v>
      </c>
      <c r="V53" s="50">
        <f>COUNTIF(B82:P82,V1)</f>
        <v>0</v>
      </c>
      <c r="W53" s="50">
        <f>COUNTIF(B82:P82,W1)</f>
        <v>0</v>
      </c>
      <c r="X53" s="50">
        <f>COUNTIF(B82:P82,X1)</f>
        <v>0</v>
      </c>
      <c r="Y53"/>
    </row>
    <row r="54" spans="1:26" s="15" customFormat="1" ht="18" hidden="1" customHeight="1" thickBot="1" x14ac:dyDescent="0.25">
      <c r="A54" s="54" t="s">
        <v>12</v>
      </c>
      <c r="B54" s="34">
        <v>4</v>
      </c>
      <c r="C54" s="35" t="s">
        <v>1</v>
      </c>
      <c r="D54" s="36">
        <v>6</v>
      </c>
      <c r="E54" s="34">
        <v>2</v>
      </c>
      <c r="F54" s="35" t="s">
        <v>1</v>
      </c>
      <c r="G54" s="36">
        <v>3</v>
      </c>
      <c r="H54" s="34">
        <v>1</v>
      </c>
      <c r="I54" s="35" t="s">
        <v>1</v>
      </c>
      <c r="J54" s="36">
        <v>4</v>
      </c>
      <c r="K54" s="34">
        <v>3</v>
      </c>
      <c r="L54" s="35" t="s">
        <v>1</v>
      </c>
      <c r="M54" s="36">
        <v>6</v>
      </c>
      <c r="N54" s="34">
        <v>5</v>
      </c>
      <c r="O54" s="35" t="s">
        <v>1</v>
      </c>
      <c r="P54" s="36">
        <v>6</v>
      </c>
      <c r="S54" s="65"/>
      <c r="T54" s="65"/>
      <c r="U54" s="50"/>
      <c r="V54" s="50"/>
      <c r="W54" s="50"/>
      <c r="X54" s="50"/>
      <c r="Y54"/>
      <c r="Z54"/>
    </row>
    <row r="55" spans="1:26" s="15" customFormat="1" ht="18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R55"/>
      <c r="S55" s="64"/>
      <c r="T55" s="64"/>
      <c r="U55" s="14"/>
      <c r="V55" s="14"/>
      <c r="W55" s="14"/>
      <c r="X55" s="14"/>
      <c r="Y55"/>
    </row>
    <row r="56" spans="1:26" s="15" customFormat="1" ht="18" hidden="1" customHeight="1" thickBot="1" x14ac:dyDescent="0.25">
      <c r="A56" s="93">
        <f>+A50+7</f>
        <v>46012</v>
      </c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R56" s="15">
        <f>SUM(S85:AD85)</f>
        <v>0</v>
      </c>
      <c r="S56" s="65"/>
      <c r="T56" s="65"/>
      <c r="U56" s="50"/>
      <c r="V56" s="50"/>
      <c r="W56" s="50"/>
      <c r="X56" s="50"/>
      <c r="Y56"/>
    </row>
    <row r="57" spans="1:26" s="15" customFormat="1" ht="18" hidden="1" customHeight="1" thickBot="1" x14ac:dyDescent="0.25">
      <c r="A57" s="58" t="s">
        <v>0</v>
      </c>
      <c r="B57" s="90">
        <v>0.51041666666666663</v>
      </c>
      <c r="C57" s="91"/>
      <c r="D57" s="92"/>
      <c r="E57" s="90">
        <v>0.52430555555555558</v>
      </c>
      <c r="F57" s="91"/>
      <c r="G57" s="92"/>
      <c r="H57" s="90">
        <v>0.53819444444444442</v>
      </c>
      <c r="I57" s="91"/>
      <c r="J57" s="92"/>
      <c r="K57" s="90">
        <v>0.55208333333333337</v>
      </c>
      <c r="L57" s="91"/>
      <c r="M57" s="92"/>
      <c r="N57" s="90">
        <v>0.56597222222222221</v>
      </c>
      <c r="O57" s="91"/>
      <c r="P57" s="92"/>
      <c r="R57"/>
      <c r="S57" s="64"/>
      <c r="T57" s="64"/>
      <c r="U57" s="14"/>
      <c r="V57" s="14"/>
      <c r="W57" s="14"/>
      <c r="X57" s="14"/>
      <c r="Y57"/>
    </row>
    <row r="58" spans="1:26" s="15" customFormat="1" ht="18" hidden="1" customHeight="1" x14ac:dyDescent="0.2">
      <c r="A58" s="17" t="s">
        <v>9</v>
      </c>
      <c r="B58" s="17">
        <v>2</v>
      </c>
      <c r="C58" s="18" t="s">
        <v>1</v>
      </c>
      <c r="D58" s="19">
        <v>6</v>
      </c>
      <c r="E58" s="17">
        <v>1</v>
      </c>
      <c r="F58" s="18" t="s">
        <v>1</v>
      </c>
      <c r="G58" s="19">
        <v>3</v>
      </c>
      <c r="H58" s="17">
        <v>3</v>
      </c>
      <c r="I58" s="18" t="s">
        <v>1</v>
      </c>
      <c r="J58" s="19">
        <v>4</v>
      </c>
      <c r="K58" s="17">
        <v>4</v>
      </c>
      <c r="L58" s="18" t="s">
        <v>1</v>
      </c>
      <c r="M58" s="19">
        <v>5</v>
      </c>
      <c r="N58" s="17">
        <v>1</v>
      </c>
      <c r="O58" s="18" t="s">
        <v>1</v>
      </c>
      <c r="P58" s="19">
        <v>5</v>
      </c>
      <c r="R58"/>
      <c r="S58" s="64"/>
      <c r="T58" s="64"/>
      <c r="U58" s="14"/>
      <c r="V58" s="14"/>
      <c r="W58" s="14"/>
      <c r="X58" s="14"/>
      <c r="Y58"/>
    </row>
    <row r="59" spans="1:26" s="15" customFormat="1" ht="18" hidden="1" customHeight="1" x14ac:dyDescent="0.2">
      <c r="A59" s="23" t="s">
        <v>10</v>
      </c>
      <c r="B59" s="20">
        <v>3</v>
      </c>
      <c r="C59" s="21" t="s">
        <v>1</v>
      </c>
      <c r="D59" s="22">
        <v>5</v>
      </c>
      <c r="E59" s="20">
        <v>4</v>
      </c>
      <c r="F59" s="21" t="s">
        <v>1</v>
      </c>
      <c r="G59" s="22">
        <v>6</v>
      </c>
      <c r="H59" s="20">
        <v>1</v>
      </c>
      <c r="I59" s="21" t="s">
        <v>1</v>
      </c>
      <c r="J59" s="22">
        <v>2</v>
      </c>
      <c r="K59" s="20">
        <v>1</v>
      </c>
      <c r="L59" s="21" t="s">
        <v>1</v>
      </c>
      <c r="M59" s="22">
        <v>6</v>
      </c>
      <c r="N59" s="20">
        <v>2</v>
      </c>
      <c r="O59" s="21" t="s">
        <v>1</v>
      </c>
      <c r="P59" s="22">
        <v>4</v>
      </c>
      <c r="R59"/>
      <c r="S59" s="64"/>
      <c r="T59" s="64"/>
      <c r="U59" s="14"/>
      <c r="V59" s="14"/>
      <c r="W59" s="14"/>
      <c r="X59" s="14"/>
      <c r="Y59"/>
    </row>
    <row r="60" spans="1:26" s="15" customFormat="1" ht="18" hidden="1" customHeight="1" thickBot="1" x14ac:dyDescent="0.25">
      <c r="A60" s="34" t="s">
        <v>11</v>
      </c>
      <c r="B60" s="34">
        <v>1</v>
      </c>
      <c r="C60" s="35" t="s">
        <v>1</v>
      </c>
      <c r="D60" s="36">
        <v>4</v>
      </c>
      <c r="E60" s="34">
        <v>2</v>
      </c>
      <c r="F60" s="35" t="s">
        <v>1</v>
      </c>
      <c r="G60" s="36">
        <v>5</v>
      </c>
      <c r="H60" s="34">
        <v>5</v>
      </c>
      <c r="I60" s="35" t="s">
        <v>1</v>
      </c>
      <c r="J60" s="36">
        <v>6</v>
      </c>
      <c r="K60" s="34">
        <v>2</v>
      </c>
      <c r="L60" s="35" t="s">
        <v>1</v>
      </c>
      <c r="M60" s="36">
        <v>3</v>
      </c>
      <c r="N60" s="34">
        <v>3</v>
      </c>
      <c r="O60" s="35" t="s">
        <v>1</v>
      </c>
      <c r="P60" s="36">
        <v>6</v>
      </c>
      <c r="R60"/>
      <c r="S60" s="64"/>
      <c r="T60" s="64"/>
      <c r="U60" s="14"/>
      <c r="V60" s="14"/>
      <c r="W60" s="14"/>
      <c r="X60" s="14"/>
      <c r="Y60"/>
    </row>
    <row r="61" spans="1:26" ht="18" hidden="1" customHeight="1" x14ac:dyDescent="0.2">
      <c r="B61"/>
      <c r="D61"/>
      <c r="E61"/>
      <c r="G61"/>
      <c r="H61"/>
      <c r="J61"/>
      <c r="K61"/>
      <c r="M61"/>
      <c r="R61" s="21" t="s">
        <v>6</v>
      </c>
      <c r="S61" s="66" t="s">
        <v>6</v>
      </c>
      <c r="T61" s="64"/>
      <c r="U61" s="14"/>
      <c r="V61" s="14"/>
      <c r="W61" s="14"/>
      <c r="X61" s="14"/>
      <c r="Z61" s="15"/>
    </row>
    <row r="62" spans="1:26" s="15" customFormat="1" ht="18" hidden="1" customHeight="1" thickBot="1" x14ac:dyDescent="0.25">
      <c r="A62" s="89">
        <f>+A56+7</f>
        <v>46019</v>
      </c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R62">
        <f>SUM(S91:AD91)</f>
        <v>0</v>
      </c>
      <c r="S62" s="65">
        <f>COUNTIF(B91:P91,S1)</f>
        <v>0</v>
      </c>
      <c r="T62" s="65">
        <f>COUNTIF(B91:P91,T1)</f>
        <v>0</v>
      </c>
      <c r="U62" s="50">
        <f>COUNTIF(B91:P91,U1)</f>
        <v>0</v>
      </c>
      <c r="V62" s="50">
        <f>COUNTIF(B91:P91,V1)</f>
        <v>0</v>
      </c>
      <c r="W62" s="50">
        <f>COUNTIF(B91:P91,W1)</f>
        <v>0</v>
      </c>
      <c r="X62" s="50">
        <f>COUNTIF(B91:P91,X1)</f>
        <v>0</v>
      </c>
      <c r="Y62"/>
    </row>
    <row r="63" spans="1:26" s="15" customFormat="1" ht="18" hidden="1" customHeight="1" thickBot="1" x14ac:dyDescent="0.25">
      <c r="A63" s="16" t="s">
        <v>0</v>
      </c>
      <c r="B63" s="82">
        <v>0.51041666666666663</v>
      </c>
      <c r="C63" s="83"/>
      <c r="D63" s="84"/>
      <c r="E63" s="82">
        <v>0.52430555555555558</v>
      </c>
      <c r="F63" s="83"/>
      <c r="G63" s="84"/>
      <c r="H63" s="82">
        <v>0.53819444444444442</v>
      </c>
      <c r="I63" s="83"/>
      <c r="J63" s="84"/>
      <c r="K63" s="82">
        <v>0.55208333333333337</v>
      </c>
      <c r="L63" s="83"/>
      <c r="M63" s="84"/>
      <c r="N63" s="82">
        <v>0.56597222222222221</v>
      </c>
      <c r="O63" s="83"/>
      <c r="P63" s="84"/>
      <c r="R63"/>
      <c r="S63" s="64"/>
      <c r="T63" s="64"/>
      <c r="U63" s="14"/>
      <c r="V63" s="14"/>
      <c r="W63" s="14"/>
      <c r="X63" s="14"/>
      <c r="Y63"/>
      <c r="Z63" s="29"/>
    </row>
    <row r="64" spans="1:26" s="15" customFormat="1" ht="18" hidden="1" customHeight="1" x14ac:dyDescent="0.2">
      <c r="A64" s="17" t="s">
        <v>9</v>
      </c>
      <c r="B64" s="17">
        <v>4</v>
      </c>
      <c r="C64" s="18" t="s">
        <v>1</v>
      </c>
      <c r="D64" s="19">
        <v>5</v>
      </c>
      <c r="E64" s="17">
        <v>1</v>
      </c>
      <c r="F64" s="18" t="s">
        <v>1</v>
      </c>
      <c r="G64" s="19">
        <v>2</v>
      </c>
      <c r="H64" s="17">
        <v>4</v>
      </c>
      <c r="I64" s="18" t="s">
        <v>1</v>
      </c>
      <c r="J64" s="19">
        <v>6</v>
      </c>
      <c r="K64" s="17">
        <v>2</v>
      </c>
      <c r="L64" s="18" t="s">
        <v>1</v>
      </c>
      <c r="M64" s="19">
        <v>6</v>
      </c>
      <c r="N64" s="17">
        <v>1</v>
      </c>
      <c r="O64" s="18" t="s">
        <v>1</v>
      </c>
      <c r="P64" s="19">
        <v>5</v>
      </c>
      <c r="R64"/>
      <c r="S64" s="64"/>
      <c r="T64" s="64"/>
      <c r="U64" s="14"/>
      <c r="V64" s="14"/>
      <c r="W64" s="14"/>
      <c r="X64" s="14"/>
      <c r="Y64"/>
      <c r="Z64" s="29"/>
    </row>
    <row r="65" spans="1:26" s="15" customFormat="1" ht="18" hidden="1" customHeight="1" x14ac:dyDescent="0.2">
      <c r="A65" s="23" t="s">
        <v>10</v>
      </c>
      <c r="B65" s="20">
        <v>1</v>
      </c>
      <c r="C65" s="21" t="s">
        <v>1</v>
      </c>
      <c r="D65" s="22">
        <v>6</v>
      </c>
      <c r="E65" s="20">
        <v>3</v>
      </c>
      <c r="F65" s="21" t="s">
        <v>1</v>
      </c>
      <c r="G65" s="22">
        <v>4</v>
      </c>
      <c r="H65" s="20">
        <v>2</v>
      </c>
      <c r="I65" s="21" t="s">
        <v>1</v>
      </c>
      <c r="J65" s="22">
        <v>5</v>
      </c>
      <c r="K65" s="20">
        <v>3</v>
      </c>
      <c r="L65" s="21" t="s">
        <v>1</v>
      </c>
      <c r="M65" s="22">
        <v>5</v>
      </c>
      <c r="N65" s="20">
        <v>2</v>
      </c>
      <c r="O65" s="21" t="s">
        <v>1</v>
      </c>
      <c r="P65" s="22">
        <v>4</v>
      </c>
      <c r="R65">
        <f>SUM(S94:AD94)</f>
        <v>0</v>
      </c>
      <c r="S65" s="65"/>
      <c r="T65" s="65"/>
      <c r="U65" s="50"/>
      <c r="V65" s="50"/>
      <c r="W65" s="50"/>
      <c r="X65" s="50"/>
      <c r="Y65"/>
    </row>
    <row r="66" spans="1:26" s="15" customFormat="1" ht="18" hidden="1" customHeight="1" thickBot="1" x14ac:dyDescent="0.3">
      <c r="A66" s="34" t="s">
        <v>11</v>
      </c>
      <c r="B66" s="34">
        <v>2</v>
      </c>
      <c r="C66" s="35" t="s">
        <v>1</v>
      </c>
      <c r="D66" s="36">
        <v>3</v>
      </c>
      <c r="E66" s="34">
        <v>5</v>
      </c>
      <c r="F66" s="35" t="s">
        <v>1</v>
      </c>
      <c r="G66" s="36">
        <v>6</v>
      </c>
      <c r="H66" s="34">
        <v>1</v>
      </c>
      <c r="I66" s="35" t="s">
        <v>1</v>
      </c>
      <c r="J66" s="36">
        <v>3</v>
      </c>
      <c r="K66" s="34">
        <v>1</v>
      </c>
      <c r="L66" s="35" t="s">
        <v>1</v>
      </c>
      <c r="M66" s="36">
        <v>4</v>
      </c>
      <c r="N66" s="34">
        <v>3</v>
      </c>
      <c r="O66" s="35" t="s">
        <v>1</v>
      </c>
      <c r="P66" s="36">
        <v>6</v>
      </c>
      <c r="R66"/>
      <c r="S66" s="64"/>
      <c r="T66" s="64"/>
      <c r="U66" s="14"/>
      <c r="V66" s="14"/>
      <c r="W66" s="14"/>
      <c r="X66" s="14"/>
      <c r="Y66"/>
      <c r="Z66" s="40"/>
    </row>
    <row r="67" spans="1:26" s="15" customFormat="1" ht="18" hidden="1" customHeight="1" x14ac:dyDescent="0.2">
      <c r="A67" s="26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R67"/>
      <c r="S67" s="64"/>
      <c r="T67" s="64"/>
      <c r="U67" s="14"/>
      <c r="V67" s="14"/>
      <c r="W67" s="14"/>
      <c r="X67" s="14"/>
      <c r="Y67"/>
    </row>
    <row r="68" spans="1:26" s="15" customFormat="1" ht="18" hidden="1" customHeight="1" thickBot="1" x14ac:dyDescent="0.25">
      <c r="A68" s="89">
        <f>+A62+7</f>
        <v>46026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R68"/>
      <c r="S68" s="64"/>
      <c r="T68" s="64"/>
      <c r="U68" s="14"/>
      <c r="V68" s="14"/>
      <c r="W68" s="14"/>
      <c r="X68" s="14"/>
      <c r="Y68"/>
      <c r="Z68"/>
    </row>
    <row r="69" spans="1:26" s="15" customFormat="1" ht="18" hidden="1" customHeight="1" thickBot="1" x14ac:dyDescent="0.25">
      <c r="A69" s="16" t="s">
        <v>0</v>
      </c>
      <c r="B69" s="82">
        <v>0.51041666666666663</v>
      </c>
      <c r="C69" s="83"/>
      <c r="D69" s="84"/>
      <c r="E69" s="82">
        <v>0.52430555555555558</v>
      </c>
      <c r="F69" s="83"/>
      <c r="G69" s="84"/>
      <c r="H69" s="82">
        <v>0.53819444444444442</v>
      </c>
      <c r="I69" s="83"/>
      <c r="J69" s="84"/>
      <c r="K69" s="82">
        <v>0.55208333333333337</v>
      </c>
      <c r="L69" s="83"/>
      <c r="M69" s="84"/>
      <c r="N69" s="82">
        <v>0.56597222222222221</v>
      </c>
      <c r="O69" s="83"/>
      <c r="P69" s="84"/>
      <c r="R69"/>
      <c r="S69" s="64"/>
      <c r="T69" s="64"/>
      <c r="U69" s="14"/>
      <c r="V69" s="14"/>
      <c r="W69" s="14"/>
      <c r="X69" s="14"/>
      <c r="Y69"/>
      <c r="Z69"/>
    </row>
    <row r="70" spans="1:26" s="29" customFormat="1" ht="18" hidden="1" customHeight="1" x14ac:dyDescent="0.2">
      <c r="A70" s="17" t="s">
        <v>9</v>
      </c>
      <c r="B70" s="17">
        <v>4</v>
      </c>
      <c r="C70" s="18" t="s">
        <v>1</v>
      </c>
      <c r="D70" s="19">
        <v>5</v>
      </c>
      <c r="E70" s="17">
        <v>3</v>
      </c>
      <c r="F70" s="18" t="s">
        <v>1</v>
      </c>
      <c r="G70" s="19">
        <v>4</v>
      </c>
      <c r="H70" s="17">
        <v>2</v>
      </c>
      <c r="I70" s="18" t="s">
        <v>1</v>
      </c>
      <c r="J70" s="19">
        <v>5</v>
      </c>
      <c r="K70" s="17">
        <v>1</v>
      </c>
      <c r="L70" s="18" t="s">
        <v>1</v>
      </c>
      <c r="M70" s="19">
        <v>4</v>
      </c>
      <c r="N70" s="17">
        <v>3</v>
      </c>
      <c r="O70" s="18" t="s">
        <v>1</v>
      </c>
      <c r="P70" s="19">
        <v>6</v>
      </c>
      <c r="R70"/>
      <c r="S70" s="64"/>
      <c r="T70" s="64"/>
      <c r="U70" s="14"/>
      <c r="V70" s="14"/>
      <c r="W70" s="14"/>
      <c r="X70" s="14"/>
      <c r="Y70"/>
      <c r="Z70"/>
    </row>
    <row r="71" spans="1:26" s="29" customFormat="1" ht="18" hidden="1" customHeight="1" x14ac:dyDescent="0.2">
      <c r="A71" s="23" t="s">
        <v>10</v>
      </c>
      <c r="B71" s="23">
        <v>2</v>
      </c>
      <c r="C71" s="24" t="s">
        <v>1</v>
      </c>
      <c r="D71" s="25">
        <v>3</v>
      </c>
      <c r="E71" s="23">
        <v>5</v>
      </c>
      <c r="F71" s="24" t="s">
        <v>1</v>
      </c>
      <c r="G71" s="25">
        <v>6</v>
      </c>
      <c r="H71" s="23">
        <v>1</v>
      </c>
      <c r="I71" s="24" t="s">
        <v>1</v>
      </c>
      <c r="J71" s="25">
        <v>3</v>
      </c>
      <c r="K71" s="23">
        <v>2</v>
      </c>
      <c r="L71" s="24" t="s">
        <v>1</v>
      </c>
      <c r="M71" s="25">
        <v>6</v>
      </c>
      <c r="N71" s="23">
        <v>1</v>
      </c>
      <c r="O71" s="24" t="s">
        <v>1</v>
      </c>
      <c r="P71" s="25">
        <v>5</v>
      </c>
      <c r="R71">
        <f>SUM(S100:AD100)</f>
        <v>0</v>
      </c>
      <c r="S71" s="65">
        <f>COUNTIF(B100:P100,S1)</f>
        <v>0</v>
      </c>
      <c r="T71" s="65">
        <f>COUNTIF(B100:P100,T1)</f>
        <v>0</v>
      </c>
      <c r="U71" s="50">
        <f>COUNTIF(B100:P100,U1)</f>
        <v>0</v>
      </c>
      <c r="V71" s="50">
        <f>COUNTIF(B100:P100,V1)</f>
        <v>0</v>
      </c>
      <c r="W71" s="50">
        <f>COUNTIF(B100:P100,W1)</f>
        <v>0</v>
      </c>
      <c r="X71" s="50">
        <f>COUNTIF(B100:P100,X1)</f>
        <v>0</v>
      </c>
      <c r="Y71"/>
      <c r="Z71"/>
    </row>
    <row r="72" spans="1:26" s="15" customFormat="1" ht="18" hidden="1" customHeight="1" thickBot="1" x14ac:dyDescent="0.25">
      <c r="A72" s="34" t="s">
        <v>11</v>
      </c>
      <c r="B72" s="34">
        <v>1</v>
      </c>
      <c r="C72" s="35" t="s">
        <v>1</v>
      </c>
      <c r="D72" s="36">
        <v>6</v>
      </c>
      <c r="E72" s="34">
        <v>1</v>
      </c>
      <c r="F72" s="35" t="s">
        <v>1</v>
      </c>
      <c r="G72" s="36">
        <v>2</v>
      </c>
      <c r="H72" s="34">
        <v>4</v>
      </c>
      <c r="I72" s="35" t="s">
        <v>1</v>
      </c>
      <c r="J72" s="36">
        <v>6</v>
      </c>
      <c r="K72" s="34">
        <v>3</v>
      </c>
      <c r="L72" s="35" t="s">
        <v>1</v>
      </c>
      <c r="M72" s="36">
        <v>5</v>
      </c>
      <c r="N72" s="34">
        <v>2</v>
      </c>
      <c r="O72" s="35" t="s">
        <v>1</v>
      </c>
      <c r="P72" s="36">
        <v>4</v>
      </c>
      <c r="R72"/>
      <c r="S72" s="64"/>
      <c r="T72" s="64"/>
      <c r="U72" s="14"/>
      <c r="V72" s="14"/>
      <c r="W72" s="14"/>
      <c r="X72" s="14"/>
      <c r="Y72"/>
      <c r="Z72"/>
    </row>
    <row r="73" spans="1:26" s="40" customFormat="1" ht="20.25" hidden="1" x14ac:dyDescent="0.3">
      <c r="A73" s="85" t="s">
        <v>14</v>
      </c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R73"/>
      <c r="S73" s="64"/>
      <c r="T73" s="64"/>
      <c r="U73" s="14"/>
      <c r="V73" s="14"/>
      <c r="W73" s="14"/>
      <c r="X73" s="14"/>
      <c r="Y73"/>
      <c r="Z73"/>
    </row>
    <row r="74" spans="1:26" s="15" customFormat="1" ht="18" customHeight="1" x14ac:dyDescent="0.3">
      <c r="A74" s="81" t="s">
        <v>23</v>
      </c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R74"/>
      <c r="S74" s="65"/>
      <c r="T74" s="65"/>
      <c r="U74" s="50"/>
      <c r="V74" s="50"/>
      <c r="W74" s="50"/>
      <c r="X74" s="50"/>
      <c r="Y74"/>
      <c r="Z74"/>
    </row>
    <row r="75" spans="1:26" ht="15" x14ac:dyDescent="0.2">
      <c r="A75" s="94" t="s">
        <v>24</v>
      </c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S75" s="64"/>
      <c r="T75" s="64"/>
      <c r="U75" s="14"/>
      <c r="V75" s="14"/>
      <c r="W75" s="14"/>
      <c r="X75" s="14"/>
    </row>
    <row r="76" spans="1:26" x14ac:dyDescent="0.2">
      <c r="S76" s="64"/>
      <c r="T76" s="64"/>
      <c r="U76" s="14"/>
      <c r="V76" s="14"/>
      <c r="W76" s="14"/>
      <c r="X76" s="14"/>
    </row>
    <row r="77" spans="1:26" x14ac:dyDescent="0.2">
      <c r="S77" s="64"/>
      <c r="T77" s="64"/>
      <c r="U77" s="14"/>
      <c r="V77" s="14"/>
      <c r="W77" s="14"/>
      <c r="X77" s="14"/>
    </row>
    <row r="78" spans="1:26" x14ac:dyDescent="0.2">
      <c r="S78" s="64"/>
      <c r="T78" s="64"/>
      <c r="U78" s="14"/>
      <c r="V78" s="14"/>
      <c r="W78" s="14"/>
      <c r="X78" s="14"/>
    </row>
    <row r="79" spans="1:26" x14ac:dyDescent="0.2">
      <c r="S79" s="64"/>
      <c r="T79" s="64"/>
      <c r="U79" s="14"/>
      <c r="V79" s="14"/>
      <c r="W79" s="14"/>
      <c r="X79" s="14"/>
    </row>
    <row r="80" spans="1:26" ht="15" x14ac:dyDescent="0.2">
      <c r="R80">
        <f>SUM(S109:AD109)</f>
        <v>0</v>
      </c>
      <c r="S80" s="65">
        <f>COUNTIF(B109:P109,S1)</f>
        <v>0</v>
      </c>
      <c r="T80" s="65">
        <f>COUNTIF(B109:P109,T1)</f>
        <v>0</v>
      </c>
      <c r="U80" s="50">
        <f>COUNTIF(B109:P109,U1)</f>
        <v>0</v>
      </c>
      <c r="V80" s="50">
        <f>COUNTIF(B109:P109,V1)</f>
        <v>0</v>
      </c>
      <c r="W80" s="50">
        <f>COUNTIF(B109:P109,W1)</f>
        <v>0</v>
      </c>
      <c r="X80" s="50">
        <f>COUNTIF(B109:P109,X1)</f>
        <v>0</v>
      </c>
    </row>
    <row r="81" spans="18:24" x14ac:dyDescent="0.2">
      <c r="S81" s="64"/>
      <c r="T81" s="64"/>
      <c r="U81" s="14"/>
      <c r="V81" s="14"/>
      <c r="W81" s="14"/>
      <c r="X81" s="14"/>
    </row>
    <row r="82" spans="18:24" x14ac:dyDescent="0.2">
      <c r="S82" s="64"/>
      <c r="T82" s="64"/>
      <c r="U82" s="14"/>
      <c r="V82" s="14"/>
      <c r="W82" s="14"/>
      <c r="X82" s="14"/>
    </row>
    <row r="83" spans="18:24" ht="15" x14ac:dyDescent="0.2">
      <c r="R83">
        <f>SUM(S112:AD112)</f>
        <v>0</v>
      </c>
      <c r="S83" s="65"/>
      <c r="T83" s="65"/>
      <c r="U83" s="50"/>
      <c r="V83" s="50"/>
      <c r="W83" s="50"/>
      <c r="X83" s="50"/>
    </row>
    <row r="84" spans="18:24" x14ac:dyDescent="0.2">
      <c r="S84" s="64"/>
      <c r="T84" s="64"/>
      <c r="U84" s="14"/>
      <c r="V84" s="14"/>
      <c r="W84" s="14"/>
      <c r="X84" s="14"/>
    </row>
    <row r="85" spans="18:24" x14ac:dyDescent="0.2">
      <c r="S85" s="64"/>
      <c r="T85" s="64"/>
      <c r="U85" s="14"/>
      <c r="V85" s="14"/>
      <c r="W85" s="14"/>
      <c r="X85" s="14"/>
    </row>
    <row r="86" spans="18:24" x14ac:dyDescent="0.2">
      <c r="S86" s="64"/>
      <c r="T86" s="64"/>
      <c r="U86" s="14"/>
      <c r="V86" s="14"/>
      <c r="W86" s="14"/>
      <c r="X86" s="14"/>
    </row>
    <row r="87" spans="18:24" x14ac:dyDescent="0.2">
      <c r="S87" s="64"/>
      <c r="T87" s="64"/>
      <c r="U87" s="14"/>
      <c r="V87" s="14"/>
      <c r="W87" s="14"/>
      <c r="X87" s="14"/>
    </row>
    <row r="88" spans="18:24" x14ac:dyDescent="0.2">
      <c r="S88" s="64"/>
      <c r="T88" s="64"/>
      <c r="U88" s="14"/>
      <c r="V88" s="14"/>
      <c r="W88" s="14"/>
      <c r="X88" s="14"/>
    </row>
    <row r="89" spans="18:24" x14ac:dyDescent="0.2">
      <c r="S89" s="64"/>
      <c r="T89" s="64"/>
      <c r="U89" s="14"/>
      <c r="V89" s="14"/>
      <c r="W89" s="14"/>
      <c r="X89" s="14"/>
    </row>
    <row r="90" spans="18:24" x14ac:dyDescent="0.2">
      <c r="S90" s="64"/>
      <c r="T90" s="64"/>
      <c r="U90" s="14"/>
      <c r="V90" s="14"/>
      <c r="W90" s="14"/>
      <c r="X90" s="14"/>
    </row>
    <row r="91" spans="18:24" x14ac:dyDescent="0.2">
      <c r="S91" s="64"/>
      <c r="T91" s="64"/>
      <c r="U91" s="14"/>
      <c r="V91" s="14"/>
      <c r="W91" s="14"/>
      <c r="X91" s="14"/>
    </row>
    <row r="92" spans="18:24" ht="15" x14ac:dyDescent="0.2">
      <c r="R92">
        <f>SUM(S121:AD121)</f>
        <v>0</v>
      </c>
      <c r="S92" s="65"/>
      <c r="T92" s="65"/>
      <c r="U92" s="50"/>
      <c r="V92" s="50"/>
      <c r="W92" s="50"/>
      <c r="X92" s="50"/>
    </row>
    <row r="93" spans="18:24" x14ac:dyDescent="0.2">
      <c r="S93" s="64"/>
      <c r="T93" s="64"/>
      <c r="U93" s="14"/>
      <c r="V93" s="14"/>
      <c r="W93" s="14"/>
      <c r="X93" s="14"/>
    </row>
    <row r="94" spans="18:24" x14ac:dyDescent="0.2">
      <c r="S94" s="64"/>
      <c r="T94" s="64"/>
      <c r="U94" s="14"/>
      <c r="V94" s="14"/>
      <c r="W94" s="14"/>
      <c r="X94" s="14"/>
    </row>
    <row r="95" spans="18:24" x14ac:dyDescent="0.2">
      <c r="R95">
        <f>R23+R29+R35+R44</f>
        <v>30</v>
      </c>
      <c r="S95" s="64" t="e">
        <f>SUM(S23+#REF!+S29+#REF!+S35+S38+S44+S47+S53+S56+S62+S65+S71+S74)</f>
        <v>#REF!</v>
      </c>
      <c r="T95" s="66" t="e">
        <f>SUM(T23+#REF!+T29+#REF!+T35+T38+T44+T47+T53+T56+T62+T65+T71+T74)</f>
        <v>#REF!</v>
      </c>
      <c r="U95" s="67" t="e">
        <f>SUM(U23+#REF!+U29+#REF!+U35+U38+U44+U47+U53+U56+U62+U65+U71+U74)</f>
        <v>#REF!</v>
      </c>
      <c r="V95" s="67" t="e">
        <f>SUM(V23+#REF!+V29+#REF!+V35+V38+V44+V47+V53+V56+V62+V65+V71+V74)</f>
        <v>#REF!</v>
      </c>
      <c r="W95" s="67" t="e">
        <f>SUM(W23+#REF!+W29+#REF!+W35+W38+W44+W47+W53+W56+W62+W65+W71+W74)</f>
        <v>#REF!</v>
      </c>
      <c r="X95" s="67" t="e">
        <f>SUM(X23+#REF!+X29+#REF!+X35+X38+X44+X47+X53+X56+X62+X65+X71+X74)</f>
        <v>#REF!</v>
      </c>
    </row>
    <row r="96" spans="18:24" x14ac:dyDescent="0.2">
      <c r="R96" t="e">
        <f>#REF!+#REF!+#REF!+#REF!+R37+R38+R46+R47</f>
        <v>#REF!</v>
      </c>
      <c r="S96" s="64" t="e">
        <f>#REF!+#REF!+#REF!+#REF!+S37+S38+S46+S47</f>
        <v>#REF!</v>
      </c>
      <c r="T96" s="64" t="e">
        <f>#REF!+#REF!+#REF!+#REF!+T37+T38+T46+T47</f>
        <v>#REF!</v>
      </c>
      <c r="U96" s="64" t="e">
        <f>#REF!+#REF!+#REF!+#REF!+U37+U38+U46+U47</f>
        <v>#REF!</v>
      </c>
      <c r="V96" s="64" t="e">
        <f>#REF!+#REF!+#REF!+#REF!+V37+V38+V46+V47</f>
        <v>#REF!</v>
      </c>
      <c r="W96" s="64" t="e">
        <f>#REF!+#REF!+#REF!+#REF!+W37+W38+W46+W47</f>
        <v>#REF!</v>
      </c>
      <c r="X96" s="64" t="e">
        <f>#REF!+#REF!+#REF!+#REF!+X37+X38+X46+X47</f>
        <v>#REF!</v>
      </c>
    </row>
    <row r="97" spans="19:24" x14ac:dyDescent="0.2">
      <c r="S97" s="64" t="e">
        <f>SUM(S95:S96)</f>
        <v>#REF!</v>
      </c>
      <c r="T97" s="64" t="e">
        <f t="shared" ref="T97:X97" si="1">SUM(T95:T96)</f>
        <v>#REF!</v>
      </c>
      <c r="U97" s="64" t="e">
        <f t="shared" si="1"/>
        <v>#REF!</v>
      </c>
      <c r="V97" s="64" t="e">
        <f t="shared" si="1"/>
        <v>#REF!</v>
      </c>
      <c r="W97" s="64" t="e">
        <f t="shared" si="1"/>
        <v>#REF!</v>
      </c>
      <c r="X97" s="64" t="e">
        <f t="shared" si="1"/>
        <v>#REF!</v>
      </c>
    </row>
    <row r="98" spans="19:24" x14ac:dyDescent="0.2">
      <c r="S98" s="64"/>
      <c r="T98" s="64"/>
      <c r="U98" s="14"/>
      <c r="V98" s="14"/>
      <c r="W98" s="14"/>
      <c r="X98" s="14"/>
    </row>
  </sheetData>
  <mergeCells count="59">
    <mergeCell ref="A75:P75"/>
    <mergeCell ref="E2:G2"/>
    <mergeCell ref="K57:M57"/>
    <mergeCell ref="N57:P57"/>
    <mergeCell ref="A50:P50"/>
    <mergeCell ref="B51:D51"/>
    <mergeCell ref="E51:G51"/>
    <mergeCell ref="H51:J51"/>
    <mergeCell ref="K51:M51"/>
    <mergeCell ref="N51:P51"/>
    <mergeCell ref="A56:P56"/>
    <mergeCell ref="B57:D57"/>
    <mergeCell ref="H33:J33"/>
    <mergeCell ref="A44:P44"/>
    <mergeCell ref="B45:D45"/>
    <mergeCell ref="E45:G45"/>
    <mergeCell ref="K45:M45"/>
    <mergeCell ref="N45:P45"/>
    <mergeCell ref="B69:D69"/>
    <mergeCell ref="K27:M27"/>
    <mergeCell ref="N27:P27"/>
    <mergeCell ref="N33:P33"/>
    <mergeCell ref="A38:P38"/>
    <mergeCell ref="B39:D39"/>
    <mergeCell ref="E39:G39"/>
    <mergeCell ref="H39:J39"/>
    <mergeCell ref="K39:M39"/>
    <mergeCell ref="N39:P39"/>
    <mergeCell ref="K63:M63"/>
    <mergeCell ref="N63:P63"/>
    <mergeCell ref="K33:M33"/>
    <mergeCell ref="H57:J57"/>
    <mergeCell ref="A68:P68"/>
    <mergeCell ref="H27:J27"/>
    <mergeCell ref="A26:P26"/>
    <mergeCell ref="B27:D27"/>
    <mergeCell ref="E27:G27"/>
    <mergeCell ref="B33:D33"/>
    <mergeCell ref="E33:G33"/>
    <mergeCell ref="A62:P62"/>
    <mergeCell ref="A32:P32"/>
    <mergeCell ref="E63:G63"/>
    <mergeCell ref="H63:J63"/>
    <mergeCell ref="B63:D63"/>
    <mergeCell ref="E57:G57"/>
    <mergeCell ref="H45:J45"/>
    <mergeCell ref="A1:P1"/>
    <mergeCell ref="B21:D21"/>
    <mergeCell ref="E21:G21"/>
    <mergeCell ref="H21:J21"/>
    <mergeCell ref="K21:M21"/>
    <mergeCell ref="N21:P21"/>
    <mergeCell ref="A20:P20"/>
    <mergeCell ref="A74:P74"/>
    <mergeCell ref="E69:G69"/>
    <mergeCell ref="H69:J69"/>
    <mergeCell ref="K69:M69"/>
    <mergeCell ref="N69:P69"/>
    <mergeCell ref="A73:P73"/>
  </mergeCells>
  <phoneticPr fontId="4" type="noConversion"/>
  <printOptions horizontalCentered="1" verticalCentered="1"/>
  <pageMargins left="0.44" right="0.44" top="0.3" bottom="0.55000000000000004" header="0.21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Sony Electronics,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Jordan Stojowski</cp:lastModifiedBy>
  <cp:lastPrinted>2024-03-23T23:41:51Z</cp:lastPrinted>
  <dcterms:created xsi:type="dcterms:W3CDTF">2008-01-27T02:10:13Z</dcterms:created>
  <dcterms:modified xsi:type="dcterms:W3CDTF">2025-11-17T20:56:03Z</dcterms:modified>
</cp:coreProperties>
</file>