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-60" yWindow="-6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Sheet1!$A$1:$P$110</definedName>
    <definedName name="_xlnm.Print_Area" localSheetId="1">Sheet2!$A$2:$Q$18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45" i="1" s="1"/>
  <c r="A54" i="1" s="1"/>
  <c r="A63" i="1" s="1"/>
  <c r="A72" i="1" s="1"/>
  <c r="A81" i="1" s="1"/>
  <c r="A90" i="1" s="1"/>
  <c r="A99" i="1" s="1"/>
  <c r="S105" i="1"/>
  <c r="AD105" i="1"/>
  <c r="AC105" i="1"/>
  <c r="AB105" i="1"/>
  <c r="AA105" i="1"/>
  <c r="Z105" i="1"/>
  <c r="Y105" i="1"/>
  <c r="X105" i="1"/>
  <c r="W105" i="1"/>
  <c r="V105" i="1"/>
  <c r="T105" i="1"/>
  <c r="U105" i="1"/>
  <c r="S30" i="1"/>
  <c r="R30" i="1" s="1"/>
  <c r="T30" i="1"/>
  <c r="U30" i="1"/>
  <c r="V30" i="1"/>
  <c r="W30" i="1"/>
  <c r="X30" i="1"/>
  <c r="Y30" i="1"/>
  <c r="Z30" i="1"/>
  <c r="AA30" i="1"/>
  <c r="AB30" i="1"/>
  <c r="AC30" i="1"/>
  <c r="AD30" i="1"/>
  <c r="S33" i="1"/>
  <c r="T33" i="1"/>
  <c r="U33" i="1"/>
  <c r="V33" i="1"/>
  <c r="W33" i="1"/>
  <c r="X33" i="1"/>
  <c r="Y33" i="1"/>
  <c r="Z33" i="1"/>
  <c r="AA33" i="1"/>
  <c r="AB33" i="1"/>
  <c r="AC33" i="1"/>
  <c r="AD33" i="1"/>
  <c r="S39" i="1"/>
  <c r="T39" i="1"/>
  <c r="U39" i="1"/>
  <c r="V39" i="1"/>
  <c r="W39" i="1"/>
  <c r="X39" i="1"/>
  <c r="Y39" i="1"/>
  <c r="Z39" i="1"/>
  <c r="AA39" i="1"/>
  <c r="AB39" i="1"/>
  <c r="AC39" i="1"/>
  <c r="AD39" i="1"/>
  <c r="S42" i="1"/>
  <c r="T42" i="1"/>
  <c r="U42" i="1"/>
  <c r="V42" i="1"/>
  <c r="W42" i="1"/>
  <c r="X42" i="1"/>
  <c r="Y42" i="1"/>
  <c r="Z42" i="1"/>
  <c r="AA42" i="1"/>
  <c r="AB42" i="1"/>
  <c r="AC42" i="1"/>
  <c r="AD42" i="1"/>
  <c r="S48" i="1"/>
  <c r="T48" i="1"/>
  <c r="U48" i="1"/>
  <c r="V48" i="1"/>
  <c r="W48" i="1"/>
  <c r="X48" i="1"/>
  <c r="Y48" i="1"/>
  <c r="Z48" i="1"/>
  <c r="AA48" i="1"/>
  <c r="AB48" i="1"/>
  <c r="AC48" i="1"/>
  <c r="AD48" i="1"/>
  <c r="S51" i="1"/>
  <c r="T51" i="1"/>
  <c r="U51" i="1"/>
  <c r="V51" i="1"/>
  <c r="W51" i="1"/>
  <c r="X51" i="1"/>
  <c r="Y51" i="1"/>
  <c r="Z51" i="1"/>
  <c r="AA51" i="1"/>
  <c r="AB51" i="1"/>
  <c r="AC51" i="1"/>
  <c r="AD51" i="1"/>
  <c r="S75" i="1"/>
  <c r="T75" i="1"/>
  <c r="U75" i="1"/>
  <c r="V75" i="1"/>
  <c r="W75" i="1"/>
  <c r="X75" i="1"/>
  <c r="Y75" i="1"/>
  <c r="Z75" i="1"/>
  <c r="AA75" i="1"/>
  <c r="AB75" i="1"/>
  <c r="AC75" i="1"/>
  <c r="AD75" i="1"/>
  <c r="S78" i="1"/>
  <c r="T78" i="1"/>
  <c r="U78" i="1"/>
  <c r="V78" i="1"/>
  <c r="W78" i="1"/>
  <c r="X78" i="1"/>
  <c r="Y78" i="1"/>
  <c r="Z78" i="1"/>
  <c r="AA78" i="1"/>
  <c r="AB78" i="1"/>
  <c r="AC78" i="1"/>
  <c r="AD78" i="1"/>
  <c r="S84" i="1"/>
  <c r="T84" i="1"/>
  <c r="U84" i="1"/>
  <c r="V84" i="1"/>
  <c r="W84" i="1"/>
  <c r="X84" i="1"/>
  <c r="Y84" i="1"/>
  <c r="Z84" i="1"/>
  <c r="AA84" i="1"/>
  <c r="AB84" i="1"/>
  <c r="AC84" i="1"/>
  <c r="AD84" i="1"/>
  <c r="S87" i="1"/>
  <c r="T87" i="1"/>
  <c r="U87" i="1"/>
  <c r="V87" i="1"/>
  <c r="W87" i="1"/>
  <c r="X87" i="1"/>
  <c r="Y87" i="1"/>
  <c r="Z87" i="1"/>
  <c r="AA87" i="1"/>
  <c r="AB87" i="1"/>
  <c r="AC87" i="1"/>
  <c r="AD87" i="1"/>
  <c r="S93" i="1"/>
  <c r="T93" i="1"/>
  <c r="U93" i="1"/>
  <c r="V93" i="1"/>
  <c r="W93" i="1"/>
  <c r="X93" i="1"/>
  <c r="Y93" i="1"/>
  <c r="Z93" i="1"/>
  <c r="AA93" i="1"/>
  <c r="AB93" i="1"/>
  <c r="AC93" i="1"/>
  <c r="AD93" i="1"/>
  <c r="S96" i="1"/>
  <c r="T96" i="1"/>
  <c r="U96" i="1"/>
  <c r="V96" i="1"/>
  <c r="W96" i="1"/>
  <c r="X96" i="1"/>
  <c r="Y96" i="1"/>
  <c r="Z96" i="1"/>
  <c r="AA96" i="1"/>
  <c r="AB96" i="1"/>
  <c r="AC96" i="1"/>
  <c r="AD96" i="1"/>
  <c r="AG108" i="1"/>
  <c r="AH108" i="1" s="1"/>
  <c r="R120" i="1"/>
  <c r="R123" i="1"/>
  <c r="R125" i="1"/>
  <c r="R126" i="1"/>
  <c r="X108" i="1" l="1"/>
  <c r="T108" i="1"/>
  <c r="R78" i="1"/>
  <c r="R75" i="1"/>
  <c r="R39" i="1"/>
  <c r="Y108" i="1"/>
  <c r="R33" i="1"/>
  <c r="V108" i="1"/>
  <c r="U108" i="1"/>
  <c r="AB108" i="1"/>
  <c r="AD108" i="1"/>
  <c r="Z108" i="1"/>
  <c r="R96" i="1"/>
  <c r="R93" i="1"/>
  <c r="R87" i="1"/>
  <c r="R84" i="1"/>
  <c r="R51" i="1"/>
  <c r="R48" i="1"/>
  <c r="R42" i="1"/>
  <c r="AA108" i="1"/>
  <c r="W108" i="1"/>
  <c r="R105" i="1"/>
  <c r="AC108" i="1"/>
  <c r="S108" i="1"/>
  <c r="R108" i="1" l="1"/>
</calcChain>
</file>

<file path=xl/sharedStrings.xml><?xml version="1.0" encoding="utf-8"?>
<sst xmlns="http://schemas.openxmlformats.org/spreadsheetml/2006/main" count="317" uniqueCount="55">
  <si>
    <t>A/E VOLLEYBALL LEAGUE - INGRAHAM LEVEL 3 &amp; 4 - WINTER 2024</t>
  </si>
  <si>
    <t xml:space="preserve"> </t>
  </si>
  <si>
    <t>Team #</t>
  </si>
  <si>
    <t xml:space="preserve">Team Name       </t>
  </si>
  <si>
    <t xml:space="preserve">Team Captain       </t>
  </si>
  <si>
    <t>Process Servers</t>
  </si>
  <si>
    <t xml:space="preserve">Keith </t>
  </si>
  <si>
    <t xml:space="preserve">Snell         </t>
  </si>
  <si>
    <t>Volley Llamas</t>
  </si>
  <si>
    <t>Ryan</t>
  </si>
  <si>
    <t xml:space="preserve">Vu           </t>
  </si>
  <si>
    <t xml:space="preserve">No Diggity     </t>
  </si>
  <si>
    <t>Dennis</t>
  </si>
  <si>
    <t xml:space="preserve">Du           </t>
  </si>
  <si>
    <t>Pass And Hitties</t>
  </si>
  <si>
    <t>Tyler</t>
  </si>
  <si>
    <t xml:space="preserve">Mi           </t>
  </si>
  <si>
    <t>Sage and Friends</t>
  </si>
  <si>
    <t>Ping</t>
  </si>
  <si>
    <t xml:space="preserve">Doan      </t>
  </si>
  <si>
    <t xml:space="preserve">Aneta </t>
  </si>
  <si>
    <t>Kucharczyk-Swamy</t>
  </si>
  <si>
    <t>Serving Looks</t>
  </si>
  <si>
    <t>Robert</t>
  </si>
  <si>
    <t xml:space="preserve">Furlong     </t>
  </si>
  <si>
    <t xml:space="preserve">Bye               </t>
  </si>
  <si>
    <t>no points for Bye games</t>
  </si>
  <si>
    <t>All matches are a single game to 25 win by 2, 27 max using rally scoring.  Change sides at 13 points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</si>
  <si>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</si>
  <si>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</si>
  <si>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>Last serve is at 2:00 PM sharp. If tied, 1 more serve (no win by 2)</t>
  </si>
  <si>
    <t>Please assign 1 person on your team to verify the winning team in your matches</t>
  </si>
  <si>
    <t>has been circled on the upper level lobby copy of this chart.</t>
  </si>
  <si>
    <t>If you make a mistake, erase or use a single line through the wrong team so that the wrong team # is still readable.</t>
  </si>
  <si>
    <t>Report missing scores to aevolleyball@comcast.net  Scores unreported after 2 weeks are dropped from standings</t>
  </si>
  <si>
    <t>Court</t>
  </si>
  <si>
    <t>A</t>
  </si>
  <si>
    <t>VS</t>
  </si>
  <si>
    <t>B</t>
  </si>
  <si>
    <t>C</t>
  </si>
  <si>
    <t>D</t>
  </si>
  <si>
    <t>E</t>
  </si>
  <si>
    <t>F</t>
  </si>
  <si>
    <t>*</t>
  </si>
  <si>
    <t>Goal</t>
  </si>
  <si>
    <t xml:space="preserve">NO GAMES ON FEB 11TH (SUPERBOWL) OR FEB 18TH (PRESIDENTS' DAY WEEKEND) </t>
  </si>
  <si>
    <t>Middle Court</t>
  </si>
  <si>
    <t>Tournament on Mar. 10th - Teams Seeded by Regular Season Record - starts at 12:00 and ends at 2:00 PM</t>
  </si>
  <si>
    <t>Upper Division</t>
  </si>
  <si>
    <t>Team</t>
  </si>
  <si>
    <t>Middle</t>
  </si>
  <si>
    <t>Basement</t>
  </si>
  <si>
    <t>Outer</t>
  </si>
  <si>
    <t>Middle Division</t>
  </si>
  <si>
    <t>Seattle Spikers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</si>
</sst>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0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2"/>
      <color rgb="FF0070C0"/>
      <name val="Arial"/>
      <family val="2"/>
    </font>
    <font>
      <sz val="12"/>
      <color theme="1"/>
      <name val="Arial"/>
      <family val="2"/>
    </font>
    <font>
      <b/>
      <i/>
      <sz val="12"/>
      <color rgb="FF2424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66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0" xfId="0" applyFont="1" applyAlignment="1">
      <alignment horizontal="center"/>
    </xf>
    <xf numFmtId="0" fontId="13" fillId="0" borderId="0" xfId="0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0" fontId="8" fillId="2" borderId="0" xfId="0" applyFont="1" applyFill="1"/>
    <xf numFmtId="165" fontId="3" fillId="0" borderId="0" xfId="0" applyNumberFormat="1" applyFont="1" applyAlignment="1">
      <alignment horizontal="center"/>
    </xf>
    <xf numFmtId="0" fontId="11" fillId="0" borderId="0" xfId="0" applyFont="1"/>
    <xf numFmtId="0" fontId="14" fillId="0" borderId="0" xfId="0" applyFont="1"/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0" borderId="25" xfId="0" applyFont="1" applyBorder="1"/>
    <xf numFmtId="0" fontId="1" fillId="0" borderId="1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0" borderId="1" xfId="0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25" xfId="0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6" fillId="4" borderId="2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0" fillId="5" borderId="0" xfId="0" applyFill="1"/>
    <xf numFmtId="0" fontId="3" fillId="5" borderId="0" xfId="0" applyFont="1" applyFill="1"/>
    <xf numFmtId="0" fontId="6" fillId="0" borderId="3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8" fontId="0" fillId="0" borderId="9" xfId="0" applyNumberFormat="1" applyBorder="1" applyAlignment="1">
      <alignment horizontal="center"/>
    </xf>
    <xf numFmtId="18" fontId="0" fillId="0" borderId="39" xfId="0" applyNumberFormat="1" applyBorder="1" applyAlignment="1">
      <alignment horizontal="center"/>
    </xf>
    <xf numFmtId="18" fontId="0" fillId="0" borderId="15" xfId="0" applyNumberFormat="1" applyBorder="1" applyAlignment="1">
      <alignment horizontal="center"/>
    </xf>
    <xf numFmtId="18" fontId="6" fillId="0" borderId="9" xfId="0" applyNumberFormat="1" applyFont="1" applyBorder="1" applyAlignment="1">
      <alignment horizontal="center"/>
    </xf>
    <xf numFmtId="18" fontId="6" fillId="0" borderId="39" xfId="0" applyNumberFormat="1" applyFont="1" applyBorder="1" applyAlignment="1">
      <alignment horizontal="center"/>
    </xf>
    <xf numFmtId="18" fontId="6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6"/>
  <sheetViews>
    <sheetView tabSelected="1" workbookViewId="0">
      <pane ySplit="1" topLeftCell="A61" activePane="bottomLeft" state="frozen"/>
      <selection pane="bottomLeft" activeCell="P88" activeCellId="4" sqref="D88 G88 H88 K88 P88"/>
    </sheetView>
  </sheetViews>
  <sheetFormatPr defaultRowHeight="12.75" x14ac:dyDescent="0.2"/>
  <cols>
    <col min="2" max="2" width="9.140625" style="5" customWidth="1"/>
    <col min="3" max="3" width="4.42578125" customWidth="1"/>
    <col min="4" max="4" width="9.140625" style="2" customWidth="1"/>
    <col min="5" max="5" width="9.140625" style="5" customWidth="1"/>
    <col min="6" max="6" width="4" customWidth="1"/>
    <col min="7" max="7" width="9.85546875" style="2" customWidth="1"/>
    <col min="8" max="8" width="9.85546875" style="5" customWidth="1"/>
    <col min="9" max="9" width="4" customWidth="1"/>
    <col min="10" max="10" width="9.140625" style="2" customWidth="1"/>
    <col min="11" max="11" width="9.140625" style="5" customWidth="1"/>
    <col min="12" max="12" width="4" customWidth="1"/>
    <col min="13" max="13" width="9.140625" style="2" customWidth="1"/>
    <col min="15" max="15" width="4.85546875" customWidth="1"/>
    <col min="16" max="16" width="9.7109375" customWidth="1"/>
    <col min="19" max="19" width="3.140625" style="48" customWidth="1"/>
    <col min="20" max="20" width="3.5703125" style="48" customWidth="1"/>
    <col min="21" max="21" width="3.42578125" customWidth="1"/>
    <col min="22" max="22" width="3.28515625" customWidth="1"/>
    <col min="23" max="23" width="2.85546875" customWidth="1"/>
    <col min="24" max="25" width="3" customWidth="1"/>
    <col min="26" max="26" width="3.140625" customWidth="1"/>
    <col min="27" max="27" width="2.85546875" style="48" customWidth="1"/>
    <col min="28" max="28" width="3.140625" customWidth="1"/>
    <col min="29" max="29" width="3" customWidth="1"/>
    <col min="30" max="30" width="3.28515625" style="48" customWidth="1"/>
  </cols>
  <sheetData>
    <row r="1" spans="1:30" s="4" customFormat="1" ht="23.25" x14ac:dyDescent="0.35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1"/>
      <c r="R1" s="4" t="s">
        <v>1</v>
      </c>
      <c r="S1" s="47">
        <v>1</v>
      </c>
      <c r="T1" s="47">
        <v>2</v>
      </c>
      <c r="U1" s="4">
        <v>3</v>
      </c>
      <c r="V1" s="4">
        <v>4</v>
      </c>
      <c r="W1" s="4">
        <v>5</v>
      </c>
      <c r="X1" s="4">
        <v>6</v>
      </c>
      <c r="Y1" s="4">
        <v>7</v>
      </c>
      <c r="Z1" s="4">
        <v>8</v>
      </c>
      <c r="AA1" s="47">
        <v>9</v>
      </c>
      <c r="AB1" s="4">
        <v>10</v>
      </c>
      <c r="AC1" s="4">
        <v>11</v>
      </c>
      <c r="AD1" s="47">
        <v>12</v>
      </c>
    </row>
    <row r="2" spans="1:30" s="4" customFormat="1" ht="23.25" x14ac:dyDescent="0.35">
      <c r="A2" s="81"/>
      <c r="B2" s="81"/>
      <c r="C2" s="81"/>
      <c r="D2" s="81"/>
      <c r="E2" s="81"/>
      <c r="F2" s="81"/>
      <c r="G2" s="119">
        <v>45302</v>
      </c>
      <c r="H2" s="119"/>
      <c r="I2" s="64"/>
      <c r="J2" s="81"/>
      <c r="K2" s="81"/>
      <c r="L2" s="81"/>
      <c r="M2" s="81"/>
      <c r="N2" s="64"/>
      <c r="O2" s="64"/>
      <c r="P2" s="64"/>
      <c r="S2" s="47"/>
      <c r="T2" s="47"/>
      <c r="AA2" s="47"/>
      <c r="AD2" s="47"/>
    </row>
    <row r="3" spans="1:30" x14ac:dyDescent="0.2">
      <c r="A3" s="6"/>
      <c r="B3" s="7"/>
      <c r="C3" s="6"/>
      <c r="D3" s="8" t="s">
        <v>2</v>
      </c>
      <c r="E3" s="8" t="s">
        <v>3</v>
      </c>
      <c r="F3" s="9"/>
      <c r="G3" s="10"/>
      <c r="H3" s="85"/>
      <c r="I3" s="8" t="s">
        <v>4</v>
      </c>
      <c r="J3" s="10"/>
      <c r="K3" s="7"/>
      <c r="L3" s="6"/>
      <c r="M3" s="10"/>
      <c r="N3" s="12"/>
      <c r="O3" s="1"/>
      <c r="P3" s="1"/>
    </row>
    <row r="4" spans="1:30" ht="15.75" x14ac:dyDescent="0.25">
      <c r="C4" t="s">
        <v>1</v>
      </c>
      <c r="D4" s="25">
        <v>1</v>
      </c>
      <c r="E4" s="82" t="s">
        <v>5</v>
      </c>
      <c r="F4" s="83"/>
      <c r="G4"/>
      <c r="H4" s="22"/>
      <c r="I4" s="92" t="s">
        <v>6</v>
      </c>
      <c r="J4" s="22"/>
      <c r="K4" s="92" t="s">
        <v>7</v>
      </c>
      <c r="M4" s="41"/>
    </row>
    <row r="5" spans="1:30" ht="15.75" x14ac:dyDescent="0.25">
      <c r="D5" s="25">
        <v>2</v>
      </c>
      <c r="E5" s="82" t="s">
        <v>8</v>
      </c>
      <c r="G5"/>
      <c r="H5" s="22"/>
      <c r="I5" s="92" t="s">
        <v>9</v>
      </c>
      <c r="J5" s="22"/>
      <c r="K5" s="92" t="s">
        <v>10</v>
      </c>
      <c r="M5" s="41"/>
    </row>
    <row r="6" spans="1:30" ht="15.75" x14ac:dyDescent="0.25">
      <c r="D6" s="25">
        <v>3</v>
      </c>
      <c r="E6" s="84" t="s">
        <v>11</v>
      </c>
      <c r="G6"/>
      <c r="H6" s="22"/>
      <c r="I6" s="92" t="s">
        <v>12</v>
      </c>
      <c r="J6" s="22"/>
      <c r="K6" s="92" t="s">
        <v>13</v>
      </c>
      <c r="M6" s="41"/>
    </row>
    <row r="7" spans="1:30" ht="15.75" x14ac:dyDescent="0.25">
      <c r="D7" s="25">
        <v>4</v>
      </c>
      <c r="E7" s="84" t="s">
        <v>14</v>
      </c>
      <c r="G7"/>
      <c r="H7" s="22"/>
      <c r="I7" s="92" t="s">
        <v>15</v>
      </c>
      <c r="J7" s="22"/>
      <c r="K7" s="92" t="s">
        <v>16</v>
      </c>
      <c r="M7" s="41"/>
    </row>
    <row r="8" spans="1:30" ht="15.75" x14ac:dyDescent="0.25">
      <c r="D8" s="25">
        <v>5</v>
      </c>
      <c r="E8" s="84" t="s">
        <v>17</v>
      </c>
      <c r="G8"/>
      <c r="H8" s="22"/>
      <c r="I8" s="92" t="s">
        <v>18</v>
      </c>
      <c r="J8" s="22"/>
      <c r="K8" s="92" t="s">
        <v>19</v>
      </c>
      <c r="M8" s="41"/>
    </row>
    <row r="9" spans="1:30" ht="15.75" x14ac:dyDescent="0.25">
      <c r="D9" s="25">
        <v>6</v>
      </c>
      <c r="E9" s="84" t="s">
        <v>54</v>
      </c>
      <c r="G9"/>
      <c r="H9" s="22"/>
      <c r="I9" s="92" t="s">
        <v>20</v>
      </c>
      <c r="J9" s="22"/>
      <c r="K9" s="92" t="s">
        <v>21</v>
      </c>
      <c r="M9" s="41"/>
    </row>
    <row r="10" spans="1:30" ht="15.75" x14ac:dyDescent="0.25">
      <c r="A10" s="24"/>
      <c r="D10" s="25">
        <v>7</v>
      </c>
      <c r="E10" s="82" t="s">
        <v>22</v>
      </c>
      <c r="G10"/>
      <c r="H10" s="22"/>
      <c r="I10" s="92" t="s">
        <v>23</v>
      </c>
      <c r="J10" s="22"/>
      <c r="K10" s="92" t="s">
        <v>24</v>
      </c>
      <c r="M10" s="41"/>
    </row>
    <row r="11" spans="1:30" ht="15.75" x14ac:dyDescent="0.25">
      <c r="D11" s="25">
        <v>8</v>
      </c>
      <c r="E11" s="89" t="s">
        <v>25</v>
      </c>
      <c r="G11"/>
      <c r="H11"/>
      <c r="I11" s="22"/>
      <c r="J11" s="22"/>
      <c r="K11" s="22"/>
      <c r="M11" s="41"/>
    </row>
    <row r="12" spans="1:30" ht="15" hidden="1" customHeight="1" x14ac:dyDescent="0.25">
      <c r="D12" s="11">
        <v>9</v>
      </c>
      <c r="E12" s="53"/>
      <c r="G12"/>
      <c r="H12"/>
      <c r="J12"/>
      <c r="K12" s="23"/>
      <c r="M12" s="41"/>
    </row>
    <row r="13" spans="1:30" ht="15" hidden="1" customHeight="1" x14ac:dyDescent="0.25">
      <c r="B13" s="24"/>
      <c r="D13" s="11">
        <v>10</v>
      </c>
      <c r="E13" s="53"/>
      <c r="G13"/>
      <c r="H13"/>
      <c r="J13"/>
      <c r="K13" s="23"/>
      <c r="M13" s="41"/>
    </row>
    <row r="14" spans="1:30" ht="15" hidden="1" customHeight="1" x14ac:dyDescent="0.25">
      <c r="D14" s="11">
        <v>11</v>
      </c>
      <c r="E14" s="4"/>
      <c r="F14" s="23"/>
      <c r="G14" s="23"/>
      <c r="H14"/>
      <c r="J14" s="23"/>
      <c r="K14"/>
      <c r="L14" s="41"/>
      <c r="M14"/>
    </row>
    <row r="15" spans="1:30" ht="15" hidden="1" customHeight="1" x14ac:dyDescent="0.25">
      <c r="D15" s="11">
        <v>12</v>
      </c>
      <c r="E15" s="4"/>
      <c r="F15" s="23"/>
      <c r="G15"/>
      <c r="H15"/>
      <c r="J15" s="23"/>
      <c r="K15"/>
      <c r="L15" s="41"/>
      <c r="M15"/>
    </row>
    <row r="16" spans="1:30" x14ac:dyDescent="0.2">
      <c r="B16"/>
      <c r="D16" s="102" t="s">
        <v>26</v>
      </c>
      <c r="E16" s="101"/>
      <c r="F16" s="101"/>
      <c r="G16"/>
      <c r="H16"/>
      <c r="J16"/>
      <c r="K16"/>
      <c r="M16"/>
    </row>
    <row r="17" spans="1:30" x14ac:dyDescent="0.2">
      <c r="B17" t="s">
        <v>27</v>
      </c>
    </row>
    <row r="18" spans="1:30" x14ac:dyDescent="0.2">
      <c r="B18" s="2" t="s">
        <v>28</v>
      </c>
      <c r="C18" s="3"/>
      <c r="D18" s="3"/>
      <c r="E18" s="3"/>
      <c r="F18" s="3"/>
      <c r="G18"/>
      <c r="H18"/>
      <c r="J18"/>
      <c r="K18"/>
      <c r="M18"/>
    </row>
    <row r="19" spans="1:30" x14ac:dyDescent="0.2">
      <c r="B19" s="2" t="s">
        <v>29</v>
      </c>
      <c r="C19" s="3"/>
      <c r="D19" s="3"/>
      <c r="E19" s="3"/>
      <c r="F19" s="3"/>
      <c r="G19"/>
      <c r="H19"/>
      <c r="J19"/>
      <c r="K19"/>
      <c r="M19"/>
    </row>
    <row r="20" spans="1:30" s="3" customFormat="1" ht="15.75" x14ac:dyDescent="0.25">
      <c r="B20" s="88" t="s">
        <v>30</v>
      </c>
      <c r="R20"/>
      <c r="S20" s="48"/>
      <c r="T20" s="48"/>
      <c r="U20"/>
      <c r="V20"/>
      <c r="W20"/>
      <c r="X20"/>
      <c r="Y20"/>
      <c r="Z20"/>
      <c r="AA20" s="48"/>
      <c r="AB20"/>
      <c r="AC20"/>
      <c r="AD20" s="48"/>
    </row>
    <row r="21" spans="1:30" s="3" customFormat="1" ht="15.75" x14ac:dyDescent="0.25">
      <c r="B21" s="88"/>
      <c r="R21"/>
      <c r="S21" s="48"/>
      <c r="T21" s="48"/>
      <c r="U21"/>
      <c r="V21"/>
      <c r="W21"/>
      <c r="X21"/>
      <c r="Y21"/>
      <c r="Z21"/>
      <c r="AA21" s="48"/>
      <c r="AB21"/>
      <c r="AC21"/>
      <c r="AD21" s="48"/>
    </row>
    <row r="22" spans="1:30" s="3" customFormat="1" ht="15" x14ac:dyDescent="0.2">
      <c r="B22" s="93" t="s">
        <v>31</v>
      </c>
      <c r="C22" s="17"/>
      <c r="D22" s="17"/>
      <c r="E22" s="17"/>
      <c r="F22" s="17"/>
      <c r="G22" s="17"/>
      <c r="H22" s="17"/>
      <c r="I22" s="17"/>
      <c r="J22" s="17"/>
      <c r="K22" s="17"/>
      <c r="R22"/>
      <c r="S22" s="48"/>
      <c r="T22" s="48"/>
      <c r="U22"/>
      <c r="V22"/>
      <c r="W22"/>
      <c r="X22"/>
      <c r="Y22"/>
      <c r="Z22"/>
      <c r="AA22" s="48"/>
      <c r="AB22"/>
      <c r="AC22"/>
      <c r="AD22" s="48"/>
    </row>
    <row r="23" spans="1:30" s="3" customFormat="1" ht="15" x14ac:dyDescent="0.2">
      <c r="B23" s="93" t="s">
        <v>32</v>
      </c>
      <c r="C23" s="17"/>
      <c r="D23" s="17"/>
      <c r="E23" s="17"/>
      <c r="F23" s="17"/>
      <c r="G23" s="17"/>
      <c r="H23" s="17"/>
      <c r="I23" s="17"/>
      <c r="J23" s="17"/>
      <c r="K23" s="17"/>
      <c r="R23"/>
      <c r="S23" s="48"/>
      <c r="T23" s="48"/>
      <c r="U23"/>
      <c r="V23"/>
      <c r="W23"/>
      <c r="X23"/>
      <c r="Y23"/>
      <c r="Z23"/>
      <c r="AA23" s="48"/>
      <c r="AB23"/>
      <c r="AC23"/>
      <c r="AD23" s="48"/>
    </row>
    <row r="24" spans="1:30" s="3" customFormat="1" x14ac:dyDescent="0.2">
      <c r="B24" s="2" t="s">
        <v>33</v>
      </c>
      <c r="R24"/>
      <c r="S24" s="48"/>
      <c r="T24" s="48"/>
      <c r="U24"/>
      <c r="V24"/>
      <c r="W24"/>
      <c r="X24"/>
      <c r="Y24"/>
      <c r="Z24"/>
      <c r="AA24" s="48"/>
      <c r="AB24"/>
      <c r="AC24"/>
      <c r="AD24" s="48"/>
    </row>
    <row r="25" spans="1:30" x14ac:dyDescent="0.2">
      <c r="B25" s="2" t="s">
        <v>34</v>
      </c>
      <c r="C25" s="3"/>
      <c r="F25" s="3"/>
      <c r="I25" s="3"/>
    </row>
    <row r="27" spans="1:30" ht="13.5" customHeight="1" thickBot="1" x14ac:dyDescent="0.25">
      <c r="A27" s="120">
        <v>45298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</row>
    <row r="28" spans="1:30" ht="18" customHeight="1" thickBot="1" x14ac:dyDescent="0.25">
      <c r="A28" s="86" t="s">
        <v>35</v>
      </c>
      <c r="B28" s="124">
        <v>0.51041666666666663</v>
      </c>
      <c r="C28" s="125"/>
      <c r="D28" s="126"/>
      <c r="E28" s="124">
        <v>0.52430555555555558</v>
      </c>
      <c r="F28" s="125"/>
      <c r="G28" s="126"/>
      <c r="H28" s="124">
        <v>0.53819444444444442</v>
      </c>
      <c r="I28" s="125"/>
      <c r="J28" s="126"/>
      <c r="K28" s="124">
        <v>0.55208333333333337</v>
      </c>
      <c r="L28" s="125"/>
      <c r="M28" s="126"/>
      <c r="N28" s="124">
        <v>0.56597222222222221</v>
      </c>
      <c r="O28" s="125"/>
      <c r="P28" s="126"/>
    </row>
    <row r="29" spans="1:30" ht="18" customHeight="1" x14ac:dyDescent="0.2">
      <c r="A29" s="13" t="s">
        <v>36</v>
      </c>
      <c r="B29" s="94">
        <v>1</v>
      </c>
      <c r="C29" s="67" t="s">
        <v>37</v>
      </c>
      <c r="D29" s="68">
        <v>2</v>
      </c>
      <c r="E29" s="66">
        <v>2</v>
      </c>
      <c r="F29" s="67" t="s">
        <v>37</v>
      </c>
      <c r="G29" s="97">
        <v>4</v>
      </c>
      <c r="H29" s="66">
        <v>3</v>
      </c>
      <c r="I29" s="67" t="s">
        <v>37</v>
      </c>
      <c r="J29" s="97">
        <v>5</v>
      </c>
      <c r="K29" s="94">
        <v>4</v>
      </c>
      <c r="L29" s="67" t="s">
        <v>37</v>
      </c>
      <c r="M29" s="68">
        <v>6</v>
      </c>
      <c r="N29" s="94">
        <v>1</v>
      </c>
      <c r="O29" s="67" t="s">
        <v>37</v>
      </c>
      <c r="P29" s="68">
        <v>6</v>
      </c>
    </row>
    <row r="30" spans="1:30" ht="18" customHeight="1" x14ac:dyDescent="0.2">
      <c r="A30" s="57" t="s">
        <v>38</v>
      </c>
      <c r="B30" s="74"/>
      <c r="C30" s="75"/>
      <c r="D30" s="76"/>
      <c r="E30" s="74"/>
      <c r="F30" s="75"/>
      <c r="G30" s="76"/>
      <c r="H30" s="74"/>
      <c r="I30" s="75"/>
      <c r="J30" s="76"/>
      <c r="K30" s="74"/>
      <c r="L30" s="75"/>
      <c r="M30" s="76"/>
      <c r="N30" s="74"/>
      <c r="O30" s="75"/>
      <c r="P30" s="76"/>
      <c r="R30" s="22" t="e">
        <f>SUM(S30:AD30)</f>
        <v>#REF!</v>
      </c>
      <c r="S30" s="49" t="e">
        <f>COUNTIF(#REF!,S1)</f>
        <v>#REF!</v>
      </c>
      <c r="T30" s="49" t="e">
        <f>COUNTIF(#REF!,T1)</f>
        <v>#REF!</v>
      </c>
      <c r="U30" s="22" t="e">
        <f>COUNTIF(#REF!,U1)</f>
        <v>#REF!</v>
      </c>
      <c r="V30" s="22" t="e">
        <f>COUNTIF(#REF!,V1)</f>
        <v>#REF!</v>
      </c>
      <c r="W30" s="22" t="e">
        <f>COUNTIF(#REF!,W1)</f>
        <v>#REF!</v>
      </c>
      <c r="X30" s="22" t="e">
        <f>COUNTIF(#REF!,X1)</f>
        <v>#REF!</v>
      </c>
      <c r="Y30" s="22" t="e">
        <f>COUNTIF(#REF!,Y1)</f>
        <v>#REF!</v>
      </c>
      <c r="Z30" s="22" t="e">
        <f>COUNTIF(#REF!,Z1)</f>
        <v>#REF!</v>
      </c>
      <c r="AA30" s="49" t="e">
        <f>COUNTIF(#REF!,AA1)</f>
        <v>#REF!</v>
      </c>
      <c r="AB30" s="22" t="e">
        <f>COUNTIF(#REF!,AB1)</f>
        <v>#REF!</v>
      </c>
      <c r="AC30" s="22" t="e">
        <f>COUNTIF(#REF!,AC1)</f>
        <v>#REF!</v>
      </c>
      <c r="AD30" s="49" t="e">
        <f>COUNTIF(#REF!,AD1)</f>
        <v>#REF!</v>
      </c>
    </row>
    <row r="31" spans="1:30" ht="18" customHeight="1" x14ac:dyDescent="0.2">
      <c r="A31" s="19" t="s">
        <v>39</v>
      </c>
      <c r="B31" s="95">
        <v>5</v>
      </c>
      <c r="C31" s="65" t="s">
        <v>37</v>
      </c>
      <c r="D31" s="70">
        <v>6</v>
      </c>
      <c r="E31" s="95">
        <v>1</v>
      </c>
      <c r="F31" s="65" t="s">
        <v>37</v>
      </c>
      <c r="G31" s="70">
        <v>3</v>
      </c>
      <c r="H31" s="95">
        <v>2</v>
      </c>
      <c r="I31" s="65" t="s">
        <v>37</v>
      </c>
      <c r="J31" s="70">
        <v>6</v>
      </c>
      <c r="K31" s="95">
        <v>1</v>
      </c>
      <c r="L31" s="65" t="s">
        <v>37</v>
      </c>
      <c r="M31" s="70">
        <v>5</v>
      </c>
      <c r="N31" s="95">
        <v>2</v>
      </c>
      <c r="O31" s="65" t="s">
        <v>37</v>
      </c>
      <c r="P31" s="70">
        <v>3</v>
      </c>
      <c r="Q31" s="24"/>
    </row>
    <row r="32" spans="1:30" ht="18" customHeight="1" x14ac:dyDescent="0.2">
      <c r="A32" s="19" t="s">
        <v>40</v>
      </c>
      <c r="B32" s="69">
        <v>3</v>
      </c>
      <c r="C32" s="65" t="s">
        <v>37</v>
      </c>
      <c r="D32" s="98">
        <v>8</v>
      </c>
      <c r="E32" s="69">
        <v>5</v>
      </c>
      <c r="F32" s="65" t="s">
        <v>37</v>
      </c>
      <c r="G32" s="98">
        <v>8</v>
      </c>
      <c r="H32" s="69">
        <v>7</v>
      </c>
      <c r="I32" s="65" t="s">
        <v>37</v>
      </c>
      <c r="J32" s="98">
        <v>8</v>
      </c>
      <c r="K32" s="69">
        <v>2</v>
      </c>
      <c r="L32" s="65" t="s">
        <v>37</v>
      </c>
      <c r="M32" s="98">
        <v>8</v>
      </c>
      <c r="N32" s="69">
        <v>4</v>
      </c>
      <c r="O32" s="65" t="s">
        <v>37</v>
      </c>
      <c r="P32" s="98">
        <v>8</v>
      </c>
    </row>
    <row r="33" spans="1:30" ht="18" customHeight="1" x14ac:dyDescent="0.2">
      <c r="A33" s="54" t="s">
        <v>41</v>
      </c>
      <c r="B33" s="74"/>
      <c r="C33" s="75"/>
      <c r="D33" s="76"/>
      <c r="E33" s="74"/>
      <c r="F33" s="75"/>
      <c r="G33" s="76"/>
      <c r="H33" s="74"/>
      <c r="I33" s="75"/>
      <c r="J33" s="76"/>
      <c r="K33" s="74"/>
      <c r="L33" s="75"/>
      <c r="M33" s="76"/>
      <c r="N33" s="74"/>
      <c r="O33" s="75"/>
      <c r="P33" s="76"/>
      <c r="R33" s="22">
        <f>SUM(S33:AD33)</f>
        <v>0</v>
      </c>
      <c r="S33" s="49">
        <f>COUNTIF(B33:P33,S1)</f>
        <v>0</v>
      </c>
      <c r="T33" s="49">
        <f>COUNTIF(B33:P33,T1)</f>
        <v>0</v>
      </c>
      <c r="U33" s="22">
        <f>COUNTIF(B33:P33,U1)</f>
        <v>0</v>
      </c>
      <c r="V33" s="22">
        <f>COUNTIF(B33:P33,V1)</f>
        <v>0</v>
      </c>
      <c r="W33" s="22">
        <f>COUNTIF(B33:P33,W1)</f>
        <v>0</v>
      </c>
      <c r="X33" s="22">
        <f>COUNTIF(B33:P33,X1)</f>
        <v>0</v>
      </c>
      <c r="Y33" s="22">
        <f>COUNTIF(B33:P33,Y1)</f>
        <v>0</v>
      </c>
      <c r="Z33" s="22">
        <f>COUNTIF(B33:P33,Z1)</f>
        <v>0</v>
      </c>
      <c r="AA33" s="49">
        <f>COUNTIF(B33:P33,AA1)</f>
        <v>0</v>
      </c>
      <c r="AB33" s="22">
        <f>COUNTIF(B33:P33,AB1)</f>
        <v>0</v>
      </c>
      <c r="AC33" s="22">
        <f>COUNTIF(B33:P33,AC1)</f>
        <v>0</v>
      </c>
      <c r="AD33" s="49">
        <f>COUNTIF(B33:P33,AD1)</f>
        <v>0</v>
      </c>
    </row>
    <row r="34" spans="1:30" ht="18" customHeight="1" thickBot="1" x14ac:dyDescent="0.25">
      <c r="A34" s="43" t="s">
        <v>42</v>
      </c>
      <c r="B34" s="96">
        <v>4</v>
      </c>
      <c r="C34" s="72" t="s">
        <v>37</v>
      </c>
      <c r="D34" s="73">
        <v>7</v>
      </c>
      <c r="E34" s="71">
        <v>6</v>
      </c>
      <c r="F34" s="72" t="s">
        <v>37</v>
      </c>
      <c r="G34" s="103">
        <v>7</v>
      </c>
      <c r="H34" s="96">
        <v>1</v>
      </c>
      <c r="I34" s="72" t="s">
        <v>37</v>
      </c>
      <c r="J34" s="73">
        <v>4</v>
      </c>
      <c r="K34" s="96">
        <v>3</v>
      </c>
      <c r="L34" s="72" t="s">
        <v>37</v>
      </c>
      <c r="M34" s="73">
        <v>7</v>
      </c>
      <c r="N34" s="96">
        <v>5</v>
      </c>
      <c r="O34" s="72" t="s">
        <v>37</v>
      </c>
      <c r="P34" s="73">
        <v>7</v>
      </c>
      <c r="Q34" s="24"/>
      <c r="R34" s="22"/>
      <c r="S34" s="49"/>
      <c r="T34" s="49"/>
      <c r="U34" s="22"/>
      <c r="V34" s="22"/>
      <c r="W34" s="22"/>
      <c r="X34" s="22"/>
      <c r="Y34" s="22"/>
      <c r="Z34" s="22"/>
      <c r="AA34" s="49"/>
      <c r="AB34" s="22"/>
      <c r="AC34" s="22"/>
      <c r="AD34" s="49"/>
    </row>
    <row r="35" spans="1:30" ht="18" customHeight="1" x14ac:dyDescent="0.25">
      <c r="A35" s="25"/>
      <c r="B35" s="17"/>
      <c r="D35" s="17"/>
      <c r="E35" s="17"/>
      <c r="G35"/>
      <c r="H35" s="17"/>
      <c r="J35"/>
      <c r="K35" s="17"/>
      <c r="M35"/>
      <c r="N35" s="17"/>
      <c r="P35" s="90" t="s">
        <v>43</v>
      </c>
      <c r="R35" s="22"/>
      <c r="S35" s="49"/>
      <c r="T35" s="49"/>
      <c r="U35" s="22"/>
      <c r="V35" s="22"/>
      <c r="W35" s="22"/>
      <c r="X35" s="22"/>
      <c r="Y35" s="22"/>
      <c r="Z35" s="22"/>
      <c r="AA35" s="49"/>
      <c r="AB35" s="22"/>
      <c r="AC35" s="22"/>
      <c r="AD35" s="49"/>
    </row>
    <row r="36" spans="1:30" ht="18" customHeight="1" thickBot="1" x14ac:dyDescent="0.25">
      <c r="A36" s="120">
        <f>A27+7</f>
        <v>45305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R36" s="22"/>
    </row>
    <row r="37" spans="1:30" ht="18" customHeight="1" thickBot="1" x14ac:dyDescent="0.25">
      <c r="A37" s="86" t="s">
        <v>35</v>
      </c>
      <c r="B37" s="124">
        <v>0.51041666666666663</v>
      </c>
      <c r="C37" s="125"/>
      <c r="D37" s="126"/>
      <c r="E37" s="124">
        <v>0.52430555555555558</v>
      </c>
      <c r="F37" s="125"/>
      <c r="G37" s="126"/>
      <c r="H37" s="124">
        <v>0.53819444444444442</v>
      </c>
      <c r="I37" s="125"/>
      <c r="J37" s="126"/>
      <c r="K37" s="124">
        <v>0.55208333333333337</v>
      </c>
      <c r="L37" s="125"/>
      <c r="M37" s="126"/>
      <c r="N37" s="124">
        <v>0.56597222222222221</v>
      </c>
      <c r="O37" s="125"/>
      <c r="P37" s="126"/>
      <c r="R37" s="22"/>
    </row>
    <row r="38" spans="1:30" ht="15" x14ac:dyDescent="0.2">
      <c r="A38" s="13" t="s">
        <v>36</v>
      </c>
      <c r="B38" s="104">
        <v>2</v>
      </c>
      <c r="C38" s="14" t="s">
        <v>37</v>
      </c>
      <c r="D38" s="15">
        <v>5</v>
      </c>
      <c r="E38" s="104">
        <v>3</v>
      </c>
      <c r="F38" s="14" t="s">
        <v>37</v>
      </c>
      <c r="G38" s="15">
        <v>6</v>
      </c>
      <c r="H38" s="104">
        <v>5</v>
      </c>
      <c r="I38" s="14" t="s">
        <v>37</v>
      </c>
      <c r="J38" s="15">
        <v>6</v>
      </c>
      <c r="K38" s="109">
        <v>1</v>
      </c>
      <c r="L38" s="14" t="s">
        <v>37</v>
      </c>
      <c r="M38" s="15">
        <v>3</v>
      </c>
      <c r="N38" s="104">
        <v>2</v>
      </c>
      <c r="O38" s="14" t="s">
        <v>37</v>
      </c>
      <c r="P38" s="15">
        <v>6</v>
      </c>
      <c r="R38" s="22"/>
      <c r="S38" s="49"/>
      <c r="T38" s="49"/>
      <c r="U38" s="22"/>
      <c r="V38" s="22"/>
      <c r="W38" s="22"/>
      <c r="X38" s="22"/>
      <c r="Y38" s="22"/>
      <c r="Z38" s="22"/>
      <c r="AA38" s="49"/>
      <c r="AB38" s="22"/>
      <c r="AC38" s="22"/>
      <c r="AD38" s="49"/>
    </row>
    <row r="39" spans="1:30" ht="18" customHeight="1" x14ac:dyDescent="0.2">
      <c r="A39" s="54" t="s">
        <v>38</v>
      </c>
      <c r="B39" s="54"/>
      <c r="C39" s="55"/>
      <c r="D39" s="56"/>
      <c r="E39" s="54"/>
      <c r="F39" s="55"/>
      <c r="G39" s="56"/>
      <c r="H39" s="54"/>
      <c r="I39" s="55"/>
      <c r="J39" s="56"/>
      <c r="K39" s="55"/>
      <c r="L39" s="59"/>
      <c r="M39" s="56"/>
      <c r="N39" s="54"/>
      <c r="O39" s="59"/>
      <c r="P39" s="56"/>
      <c r="R39" s="22">
        <f>SUM(S39:AD39)</f>
        <v>0</v>
      </c>
      <c r="S39" s="49">
        <f>COUNTIF(B39:P39,S1)</f>
        <v>0</v>
      </c>
      <c r="T39" s="49">
        <f>COUNTIF(B39:P39,T1)</f>
        <v>0</v>
      </c>
      <c r="U39" s="22">
        <f>COUNTIF(B39:P39,U1)</f>
        <v>0</v>
      </c>
      <c r="V39" s="22">
        <f>COUNTIF(B39:P39,V1)</f>
        <v>0</v>
      </c>
      <c r="W39" s="22">
        <f>COUNTIF(B39:P39,W1)</f>
        <v>0</v>
      </c>
      <c r="X39" s="22">
        <f>COUNTIF(B39:P39,X1)</f>
        <v>0</v>
      </c>
      <c r="Y39" s="22">
        <f>COUNTIF(B39:P39,Y1)</f>
        <v>0</v>
      </c>
      <c r="Z39" s="22">
        <f>COUNTIF(B39:P39,Z1)</f>
        <v>0</v>
      </c>
      <c r="AA39" s="49">
        <f>COUNTIF(B39:P39,AA1)</f>
        <v>0</v>
      </c>
      <c r="AB39" s="22">
        <f>COUNTIF(B39:P39,AB1)</f>
        <v>0</v>
      </c>
      <c r="AC39" s="22">
        <f>COUNTIF(B39:P39,AC1)</f>
        <v>0</v>
      </c>
      <c r="AD39" s="49">
        <f>COUNTIF(B39:P39,AD1)</f>
        <v>0</v>
      </c>
    </row>
    <row r="40" spans="1:30" ht="18" customHeight="1" x14ac:dyDescent="0.2">
      <c r="A40" s="19" t="s">
        <v>39</v>
      </c>
      <c r="B40" s="105">
        <v>1</v>
      </c>
      <c r="C40" s="17" t="s">
        <v>37</v>
      </c>
      <c r="D40" s="18">
        <v>7</v>
      </c>
      <c r="E40" s="105">
        <v>4</v>
      </c>
      <c r="F40" s="17" t="s">
        <v>37</v>
      </c>
      <c r="G40" s="18">
        <v>5</v>
      </c>
      <c r="H40" s="16">
        <v>4</v>
      </c>
      <c r="I40" s="17" t="s">
        <v>37</v>
      </c>
      <c r="J40" s="108">
        <v>7</v>
      </c>
      <c r="K40" s="110">
        <v>2</v>
      </c>
      <c r="L40" s="20" t="s">
        <v>37</v>
      </c>
      <c r="M40" s="18">
        <v>4</v>
      </c>
      <c r="N40" s="111">
        <v>1</v>
      </c>
      <c r="O40" s="20" t="s">
        <v>37</v>
      </c>
      <c r="P40" s="21">
        <v>4</v>
      </c>
      <c r="R40" s="22"/>
      <c r="S40" s="49"/>
      <c r="T40" s="49"/>
      <c r="U40" s="22"/>
      <c r="V40" s="22"/>
      <c r="W40" s="22"/>
      <c r="X40" s="22"/>
      <c r="Y40" s="22"/>
      <c r="Z40" s="22"/>
      <c r="AA40" s="49"/>
      <c r="AB40" s="22"/>
      <c r="AC40" s="22"/>
      <c r="AD40" s="49"/>
    </row>
    <row r="41" spans="1:30" s="22" customFormat="1" ht="18" customHeight="1" x14ac:dyDescent="0.2">
      <c r="A41" s="19" t="s">
        <v>40</v>
      </c>
      <c r="B41" s="19">
        <v>6</v>
      </c>
      <c r="C41" s="20" t="s">
        <v>37</v>
      </c>
      <c r="D41" s="99">
        <v>8</v>
      </c>
      <c r="E41" s="19">
        <v>1</v>
      </c>
      <c r="F41" s="20" t="s">
        <v>37</v>
      </c>
      <c r="G41" s="99">
        <v>8</v>
      </c>
      <c r="H41" s="19">
        <v>3</v>
      </c>
      <c r="I41" s="20" t="s">
        <v>37</v>
      </c>
      <c r="J41" s="99">
        <v>8</v>
      </c>
      <c r="K41" s="20">
        <v>5</v>
      </c>
      <c r="L41" s="20" t="s">
        <v>37</v>
      </c>
      <c r="M41" s="99">
        <v>8</v>
      </c>
      <c r="N41" s="19">
        <v>7</v>
      </c>
      <c r="O41" s="20" t="s">
        <v>37</v>
      </c>
      <c r="P41" s="99">
        <v>8</v>
      </c>
      <c r="S41" s="49"/>
      <c r="T41" s="49"/>
      <c r="AA41" s="49"/>
      <c r="AD41" s="49"/>
    </row>
    <row r="42" spans="1:30" s="22" customFormat="1" ht="18" customHeight="1" x14ac:dyDescent="0.2">
      <c r="A42" s="54" t="s">
        <v>41</v>
      </c>
      <c r="B42" s="54"/>
      <c r="C42" s="55"/>
      <c r="D42" s="56"/>
      <c r="E42" s="54"/>
      <c r="F42" s="55"/>
      <c r="G42" s="56"/>
      <c r="H42" s="54"/>
      <c r="I42" s="55"/>
      <c r="J42" s="56"/>
      <c r="K42" s="55"/>
      <c r="L42" s="59"/>
      <c r="M42" s="56"/>
      <c r="N42" s="54"/>
      <c r="O42" s="59"/>
      <c r="P42" s="56"/>
      <c r="R42" s="22">
        <f>SUM(S42:AD42)</f>
        <v>0</v>
      </c>
      <c r="S42" s="49">
        <f>COUNTIF(B42:P42,S1)</f>
        <v>0</v>
      </c>
      <c r="T42" s="49">
        <f>COUNTIF(B42:P42,T1)</f>
        <v>0</v>
      </c>
      <c r="U42" s="22">
        <f>COUNTIF(B42:P42,U1)</f>
        <v>0</v>
      </c>
      <c r="V42" s="22">
        <f>COUNTIF(B42:P42,V1)</f>
        <v>0</v>
      </c>
      <c r="W42" s="22">
        <f>COUNTIF(B42:P42,W1)</f>
        <v>0</v>
      </c>
      <c r="X42" s="22">
        <f>COUNTIF(B42:P42,X1)</f>
        <v>0</v>
      </c>
      <c r="Y42" s="22">
        <f>COUNTIF(B42:P42,Y1)</f>
        <v>0</v>
      </c>
      <c r="Z42" s="22">
        <f>COUNTIF(B42:P42,Z1)</f>
        <v>0</v>
      </c>
      <c r="AA42" s="49">
        <f>COUNTIF(B42:P42,AA1)</f>
        <v>0</v>
      </c>
      <c r="AB42" s="22">
        <f>COUNTIF(B42:P42,AB1)</f>
        <v>0</v>
      </c>
      <c r="AC42" s="22">
        <f>COUNTIF(B42:P42,AC1)</f>
        <v>0</v>
      </c>
      <c r="AD42" s="49">
        <f>COUNTIF(B42:P42,AD1)</f>
        <v>0</v>
      </c>
    </row>
    <row r="43" spans="1:30" s="22" customFormat="1" ht="18" customHeight="1" thickBot="1" x14ac:dyDescent="0.25">
      <c r="A43" s="43" t="s">
        <v>42</v>
      </c>
      <c r="B43" s="43">
        <v>3</v>
      </c>
      <c r="C43" s="44" t="s">
        <v>37</v>
      </c>
      <c r="D43" s="106">
        <v>4</v>
      </c>
      <c r="E43" s="107">
        <v>2</v>
      </c>
      <c r="F43" s="44" t="s">
        <v>37</v>
      </c>
      <c r="G43" s="45">
        <v>7</v>
      </c>
      <c r="H43" s="107">
        <v>1</v>
      </c>
      <c r="I43" s="44" t="s">
        <v>37</v>
      </c>
      <c r="J43" s="45">
        <v>2</v>
      </c>
      <c r="K43" s="44">
        <v>6</v>
      </c>
      <c r="L43" s="44" t="s">
        <v>37</v>
      </c>
      <c r="M43" s="106">
        <v>7</v>
      </c>
      <c r="N43" s="43">
        <v>3</v>
      </c>
      <c r="O43" s="44" t="s">
        <v>37</v>
      </c>
      <c r="P43" s="106">
        <v>5</v>
      </c>
      <c r="S43" s="49"/>
      <c r="T43" s="49"/>
      <c r="AA43" s="49"/>
      <c r="AD43" s="49"/>
    </row>
    <row r="44" spans="1:30" s="22" customFormat="1" ht="18" customHeight="1" x14ac:dyDescent="0.3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91" t="s">
        <v>43</v>
      </c>
      <c r="S44" s="49"/>
      <c r="T44" s="49"/>
      <c r="AA44" s="49"/>
      <c r="AD44" s="49"/>
    </row>
    <row r="45" spans="1:30" s="22" customFormat="1" ht="18" customHeight="1" thickBot="1" x14ac:dyDescent="0.25">
      <c r="A45" s="120">
        <f>A36+7</f>
        <v>45312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S45" s="49"/>
      <c r="T45" s="49"/>
      <c r="AA45" s="49"/>
      <c r="AD45" s="49"/>
    </row>
    <row r="46" spans="1:30" s="22" customFormat="1" ht="18" customHeight="1" thickBot="1" x14ac:dyDescent="0.25">
      <c r="A46" s="86" t="s">
        <v>35</v>
      </c>
      <c r="B46" s="124">
        <v>0.51041666666666663</v>
      </c>
      <c r="C46" s="125"/>
      <c r="D46" s="126"/>
      <c r="E46" s="124">
        <v>0.52430555555555558</v>
      </c>
      <c r="F46" s="125"/>
      <c r="G46" s="126"/>
      <c r="H46" s="124">
        <v>0.53819444444444442</v>
      </c>
      <c r="I46" s="125"/>
      <c r="J46" s="126"/>
      <c r="K46" s="124">
        <v>0.55208333333333337</v>
      </c>
      <c r="L46" s="125"/>
      <c r="M46" s="126"/>
      <c r="N46" s="124">
        <v>0.56597222222222221</v>
      </c>
      <c r="O46" s="125"/>
      <c r="P46" s="126"/>
      <c r="S46" s="49"/>
      <c r="T46" s="49"/>
      <c r="AA46" s="49"/>
      <c r="AD46" s="49"/>
    </row>
    <row r="47" spans="1:30" s="22" customFormat="1" ht="18" customHeight="1" x14ac:dyDescent="0.2">
      <c r="A47" s="87" t="s">
        <v>36</v>
      </c>
      <c r="B47" s="104">
        <v>3</v>
      </c>
      <c r="C47" s="14" t="s">
        <v>37</v>
      </c>
      <c r="D47" s="15">
        <v>7</v>
      </c>
      <c r="E47" s="104">
        <v>2</v>
      </c>
      <c r="F47" s="14" t="s">
        <v>37</v>
      </c>
      <c r="G47" s="15">
        <v>3</v>
      </c>
      <c r="H47" s="104">
        <v>1</v>
      </c>
      <c r="I47" s="14" t="s">
        <v>37</v>
      </c>
      <c r="J47" s="15">
        <v>7</v>
      </c>
      <c r="K47" s="104">
        <v>4</v>
      </c>
      <c r="L47" s="14" t="s">
        <v>37</v>
      </c>
      <c r="M47" s="15">
        <v>5</v>
      </c>
      <c r="N47" s="104">
        <v>1</v>
      </c>
      <c r="O47" s="14" t="s">
        <v>37</v>
      </c>
      <c r="P47" s="15">
        <v>2</v>
      </c>
      <c r="S47" s="49"/>
      <c r="T47" s="49"/>
      <c r="AA47" s="49"/>
      <c r="AD47" s="49"/>
    </row>
    <row r="48" spans="1:30" s="22" customFormat="1" ht="18" customHeight="1" x14ac:dyDescent="0.2">
      <c r="A48" s="60" t="s">
        <v>38</v>
      </c>
      <c r="B48" s="54"/>
      <c r="C48" s="59"/>
      <c r="D48" s="56"/>
      <c r="E48" s="54"/>
      <c r="F48" s="59"/>
      <c r="G48" s="56"/>
      <c r="H48" s="54"/>
      <c r="I48" s="59"/>
      <c r="J48" s="56"/>
      <c r="K48" s="54"/>
      <c r="L48" s="59"/>
      <c r="M48" s="56"/>
      <c r="N48" s="54"/>
      <c r="O48" s="59"/>
      <c r="P48" s="56"/>
      <c r="R48" s="22">
        <f>SUM(S48:AD48)</f>
        <v>0</v>
      </c>
      <c r="S48" s="49">
        <f>COUNTIF(B48:P48,S1)</f>
        <v>0</v>
      </c>
      <c r="T48" s="49">
        <f>COUNTIF(B48:P48,T1)</f>
        <v>0</v>
      </c>
      <c r="U48" s="22">
        <f>COUNTIF(B48:P48,U1)</f>
        <v>0</v>
      </c>
      <c r="V48" s="22">
        <f>COUNTIF(B48:P48,V1)</f>
        <v>0</v>
      </c>
      <c r="W48" s="22">
        <f>COUNTIF(B48:P48,W1)</f>
        <v>0</v>
      </c>
      <c r="X48" s="22">
        <f>COUNTIF(B48:P48,X1)</f>
        <v>0</v>
      </c>
      <c r="Y48" s="22">
        <f>COUNTIF(B48:P48,Y1)</f>
        <v>0</v>
      </c>
      <c r="Z48" s="22">
        <f>COUNTIF(B48:P48,Z1)</f>
        <v>0</v>
      </c>
      <c r="AA48" s="49">
        <f>COUNTIF(B48:P48,AA1)</f>
        <v>0</v>
      </c>
      <c r="AB48" s="22">
        <f>COUNTIF(B48:P48,AB1)</f>
        <v>0</v>
      </c>
      <c r="AC48" s="22">
        <f>COUNTIF(B48:P48,AC1)</f>
        <v>0</v>
      </c>
      <c r="AD48" s="49">
        <f>COUNTIF(B48:P48,AD1)</f>
        <v>0</v>
      </c>
    </row>
    <row r="49" spans="1:30" s="22" customFormat="1" ht="18" customHeight="1" x14ac:dyDescent="0.2">
      <c r="A49" s="42" t="s">
        <v>39</v>
      </c>
      <c r="B49" s="105">
        <v>4</v>
      </c>
      <c r="C49" s="20" t="s">
        <v>37</v>
      </c>
      <c r="D49" s="18">
        <v>6</v>
      </c>
      <c r="E49" s="105">
        <v>5</v>
      </c>
      <c r="F49" s="20" t="s">
        <v>37</v>
      </c>
      <c r="G49" s="18">
        <v>7</v>
      </c>
      <c r="H49" s="105">
        <v>2</v>
      </c>
      <c r="I49" s="20" t="s">
        <v>37</v>
      </c>
      <c r="J49" s="18">
        <v>5</v>
      </c>
      <c r="K49" s="105">
        <v>2</v>
      </c>
      <c r="L49" s="20" t="s">
        <v>37</v>
      </c>
      <c r="M49" s="18">
        <v>7</v>
      </c>
      <c r="N49" s="104">
        <v>4</v>
      </c>
      <c r="O49" s="20" t="s">
        <v>37</v>
      </c>
      <c r="P49" s="15">
        <v>7</v>
      </c>
      <c r="S49" s="49"/>
      <c r="T49" s="49"/>
      <c r="AA49" s="49"/>
      <c r="AD49" s="49"/>
    </row>
    <row r="50" spans="1:30" ht="18" customHeight="1" x14ac:dyDescent="0.2">
      <c r="A50" s="42" t="s">
        <v>40</v>
      </c>
      <c r="B50" s="19">
        <v>2</v>
      </c>
      <c r="C50" s="20" t="s">
        <v>37</v>
      </c>
      <c r="D50" s="99">
        <v>8</v>
      </c>
      <c r="E50" s="19">
        <v>4</v>
      </c>
      <c r="F50" s="20" t="s">
        <v>37</v>
      </c>
      <c r="G50" s="99">
        <v>8</v>
      </c>
      <c r="H50" s="19">
        <v>6</v>
      </c>
      <c r="I50" s="20" t="s">
        <v>37</v>
      </c>
      <c r="J50" s="99">
        <v>8</v>
      </c>
      <c r="K50" s="19">
        <v>1</v>
      </c>
      <c r="L50" s="20" t="s">
        <v>37</v>
      </c>
      <c r="M50" s="99">
        <v>8</v>
      </c>
      <c r="N50" s="19">
        <v>3</v>
      </c>
      <c r="O50" s="20" t="s">
        <v>37</v>
      </c>
      <c r="P50" s="99">
        <v>8</v>
      </c>
    </row>
    <row r="51" spans="1:30" ht="18" customHeight="1" x14ac:dyDescent="0.2">
      <c r="A51" s="60" t="s">
        <v>41</v>
      </c>
      <c r="B51" s="54"/>
      <c r="C51" s="59"/>
      <c r="D51" s="56"/>
      <c r="E51" s="54"/>
      <c r="F51" s="59"/>
      <c r="G51" s="56"/>
      <c r="H51" s="54"/>
      <c r="I51" s="59"/>
      <c r="J51" s="56"/>
      <c r="K51" s="54"/>
      <c r="L51" s="59"/>
      <c r="M51" s="56"/>
      <c r="N51" s="61"/>
      <c r="O51" s="59"/>
      <c r="P51" s="62"/>
      <c r="R51" s="22">
        <f>SUM(S51:AD51)</f>
        <v>0</v>
      </c>
      <c r="S51" s="49">
        <f>COUNTIF(B51:P51,S1)</f>
        <v>0</v>
      </c>
      <c r="T51" s="49">
        <f>COUNTIF(B51:P51,T1)</f>
        <v>0</v>
      </c>
      <c r="U51" s="22">
        <f>COUNTIF(B51:P51,U1)</f>
        <v>0</v>
      </c>
      <c r="V51" s="22">
        <f>COUNTIF(B51:P51,V1)</f>
        <v>0</v>
      </c>
      <c r="W51" s="22">
        <f>COUNTIF(B51:P51,W1)</f>
        <v>0</v>
      </c>
      <c r="X51" s="22">
        <f>COUNTIF(B51:P51,X1)</f>
        <v>0</v>
      </c>
      <c r="Y51" s="22">
        <f>COUNTIF(B51:P51,Y1)</f>
        <v>0</v>
      </c>
      <c r="Z51" s="22">
        <f>COUNTIF(B51:P51,Z1)</f>
        <v>0</v>
      </c>
      <c r="AA51" s="49">
        <f>COUNTIF(B51:P51,AA1)</f>
        <v>0</v>
      </c>
      <c r="AB51" s="22">
        <f>COUNTIF(B51:P51,AB1)</f>
        <v>0</v>
      </c>
      <c r="AC51" s="22">
        <f>COUNTIF(B51:P51,AC1)</f>
        <v>0</v>
      </c>
      <c r="AD51" s="49">
        <f>COUNTIF(B51:P51,AD1)</f>
        <v>0</v>
      </c>
    </row>
    <row r="52" spans="1:30" ht="18" customHeight="1" thickBot="1" x14ac:dyDescent="0.25">
      <c r="A52" s="46" t="s">
        <v>42</v>
      </c>
      <c r="B52" s="43">
        <v>1</v>
      </c>
      <c r="C52" s="44" t="s">
        <v>37</v>
      </c>
      <c r="D52" s="106">
        <v>5</v>
      </c>
      <c r="E52" s="107">
        <v>1</v>
      </c>
      <c r="F52" s="44" t="s">
        <v>37</v>
      </c>
      <c r="G52" s="45">
        <v>6</v>
      </c>
      <c r="H52" s="43">
        <v>3</v>
      </c>
      <c r="I52" s="44" t="s">
        <v>37</v>
      </c>
      <c r="J52" s="106">
        <v>4</v>
      </c>
      <c r="K52" s="107">
        <v>3</v>
      </c>
      <c r="L52" s="44" t="s">
        <v>37</v>
      </c>
      <c r="M52" s="45">
        <v>6</v>
      </c>
      <c r="N52" s="107">
        <v>5</v>
      </c>
      <c r="O52" s="44" t="s">
        <v>37</v>
      </c>
      <c r="P52" s="45">
        <v>6</v>
      </c>
    </row>
    <row r="53" spans="1:30" ht="18" customHeight="1" x14ac:dyDescent="0.2">
      <c r="B53" s="17" t="s">
        <v>1</v>
      </c>
      <c r="D53"/>
      <c r="E53"/>
      <c r="G53"/>
      <c r="H53"/>
      <c r="J53"/>
      <c r="K53"/>
      <c r="M53"/>
      <c r="P53" s="90" t="s">
        <v>43</v>
      </c>
    </row>
    <row r="54" spans="1:30" ht="18" customHeight="1" thickBot="1" x14ac:dyDescent="0.25">
      <c r="A54" s="120">
        <f>A45+7</f>
        <v>45319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</row>
    <row r="55" spans="1:30" ht="18" customHeight="1" thickBot="1" x14ac:dyDescent="0.25">
      <c r="A55" s="86" t="s">
        <v>35</v>
      </c>
      <c r="B55" s="124">
        <v>0.51041666666666663</v>
      </c>
      <c r="C55" s="125"/>
      <c r="D55" s="126"/>
      <c r="E55" s="124">
        <v>0.52430555555555558</v>
      </c>
      <c r="F55" s="125"/>
      <c r="G55" s="126"/>
      <c r="H55" s="124">
        <v>0.53819444444444442</v>
      </c>
      <c r="I55" s="125"/>
      <c r="J55" s="126"/>
      <c r="K55" s="124">
        <v>0.55208333333333337</v>
      </c>
      <c r="L55" s="125"/>
      <c r="M55" s="126"/>
      <c r="N55" s="124">
        <v>0.56597222222222221</v>
      </c>
      <c r="O55" s="125"/>
      <c r="P55" s="126"/>
    </row>
    <row r="56" spans="1:30" ht="18" customHeight="1" x14ac:dyDescent="0.2">
      <c r="A56" s="13" t="s">
        <v>36</v>
      </c>
      <c r="B56" s="13">
        <v>6</v>
      </c>
      <c r="C56" s="14" t="s">
        <v>37</v>
      </c>
      <c r="D56" s="112">
        <v>7</v>
      </c>
      <c r="E56" s="13">
        <v>3</v>
      </c>
      <c r="F56" s="14" t="s">
        <v>37</v>
      </c>
      <c r="G56" s="112">
        <v>5</v>
      </c>
      <c r="H56" s="115">
        <v>4</v>
      </c>
      <c r="I56" s="14" t="s">
        <v>37</v>
      </c>
      <c r="J56" s="15">
        <v>6</v>
      </c>
      <c r="K56" s="115">
        <v>1</v>
      </c>
      <c r="L56" s="14" t="s">
        <v>37</v>
      </c>
      <c r="M56" s="15">
        <v>6</v>
      </c>
      <c r="N56" s="115">
        <v>2</v>
      </c>
      <c r="O56" s="14" t="s">
        <v>37</v>
      </c>
      <c r="P56" s="15">
        <v>5</v>
      </c>
    </row>
    <row r="57" spans="1:30" ht="18" customHeight="1" x14ac:dyDescent="0.2">
      <c r="A57" s="60" t="s">
        <v>38</v>
      </c>
      <c r="B57" s="54"/>
      <c r="C57" s="55"/>
      <c r="D57" s="56"/>
      <c r="E57" s="54"/>
      <c r="F57" s="55"/>
      <c r="G57" s="56"/>
      <c r="H57" s="54"/>
      <c r="I57" s="55"/>
      <c r="J57" s="56"/>
      <c r="K57" s="57"/>
      <c r="L57" s="59"/>
      <c r="M57" s="58"/>
      <c r="N57" s="57"/>
      <c r="O57" s="59"/>
      <c r="P57" s="58"/>
    </row>
    <row r="58" spans="1:30" ht="18" customHeight="1" x14ac:dyDescent="0.2">
      <c r="A58" s="42" t="s">
        <v>39</v>
      </c>
      <c r="B58" s="113">
        <v>1</v>
      </c>
      <c r="C58" s="20" t="s">
        <v>37</v>
      </c>
      <c r="D58" s="21">
        <v>3</v>
      </c>
      <c r="E58" s="115">
        <v>1</v>
      </c>
      <c r="F58" s="20" t="s">
        <v>37</v>
      </c>
      <c r="G58" s="15">
        <v>4</v>
      </c>
      <c r="H58" s="13">
        <v>3</v>
      </c>
      <c r="I58" s="20" t="s">
        <v>37</v>
      </c>
      <c r="J58" s="112">
        <v>7</v>
      </c>
      <c r="K58" s="116">
        <v>2</v>
      </c>
      <c r="L58" s="14" t="s">
        <v>37</v>
      </c>
      <c r="M58" s="18">
        <v>3</v>
      </c>
      <c r="N58" s="116">
        <v>1</v>
      </c>
      <c r="O58" s="14" t="s">
        <v>37</v>
      </c>
      <c r="P58" s="18">
        <v>7</v>
      </c>
      <c r="R58" s="22"/>
      <c r="S58" s="49"/>
      <c r="T58" s="49"/>
      <c r="U58" s="22"/>
      <c r="V58" s="22"/>
      <c r="W58" s="22"/>
      <c r="X58" s="22"/>
      <c r="Y58" s="22"/>
      <c r="Z58" s="22"/>
      <c r="AA58" s="49"/>
      <c r="AB58" s="22"/>
      <c r="AC58" s="22"/>
      <c r="AD58" s="49"/>
    </row>
    <row r="59" spans="1:30" ht="18" customHeight="1" x14ac:dyDescent="0.2">
      <c r="A59" s="42" t="s">
        <v>40</v>
      </c>
      <c r="B59" s="19">
        <v>5</v>
      </c>
      <c r="C59" s="20" t="s">
        <v>37</v>
      </c>
      <c r="D59" s="99">
        <v>8</v>
      </c>
      <c r="E59" s="19">
        <v>7</v>
      </c>
      <c r="F59" s="20" t="s">
        <v>37</v>
      </c>
      <c r="G59" s="99">
        <v>8</v>
      </c>
      <c r="H59" s="19">
        <v>2</v>
      </c>
      <c r="I59" s="20" t="s">
        <v>37</v>
      </c>
      <c r="J59" s="99">
        <v>8</v>
      </c>
      <c r="K59" s="19">
        <v>4</v>
      </c>
      <c r="L59" s="20" t="s">
        <v>37</v>
      </c>
      <c r="M59" s="99">
        <v>8</v>
      </c>
      <c r="N59" s="19">
        <v>6</v>
      </c>
      <c r="O59" s="20" t="s">
        <v>37</v>
      </c>
      <c r="P59" s="99">
        <v>8</v>
      </c>
    </row>
    <row r="60" spans="1:30" ht="18" customHeight="1" x14ac:dyDescent="0.2">
      <c r="A60" s="60" t="s">
        <v>41</v>
      </c>
      <c r="B60" s="77"/>
      <c r="C60" s="78"/>
      <c r="D60" s="79"/>
      <c r="E60" s="77"/>
      <c r="F60" s="78"/>
      <c r="G60" s="79"/>
      <c r="H60" s="77"/>
      <c r="I60" s="78"/>
      <c r="J60" s="79"/>
      <c r="K60" s="77"/>
      <c r="L60" s="78"/>
      <c r="M60" s="79"/>
      <c r="N60" s="77"/>
      <c r="O60" s="78"/>
      <c r="P60" s="79"/>
    </row>
    <row r="61" spans="1:30" ht="18" customHeight="1" thickBot="1" x14ac:dyDescent="0.25">
      <c r="A61" s="43" t="s">
        <v>42</v>
      </c>
      <c r="B61" s="114">
        <v>2</v>
      </c>
      <c r="C61" s="44" t="s">
        <v>37</v>
      </c>
      <c r="D61" s="45">
        <v>4</v>
      </c>
      <c r="E61" s="114">
        <v>2</v>
      </c>
      <c r="F61" s="44" t="s">
        <v>37</v>
      </c>
      <c r="G61" s="45">
        <v>6</v>
      </c>
      <c r="H61" s="114">
        <v>1</v>
      </c>
      <c r="I61" s="44" t="s">
        <v>37</v>
      </c>
      <c r="J61" s="45">
        <v>5</v>
      </c>
      <c r="K61" s="43">
        <v>5</v>
      </c>
      <c r="L61" s="44" t="s">
        <v>37</v>
      </c>
      <c r="M61" s="117">
        <v>7</v>
      </c>
      <c r="N61" s="43">
        <v>3</v>
      </c>
      <c r="O61" s="44" t="s">
        <v>37</v>
      </c>
      <c r="P61" s="117">
        <v>4</v>
      </c>
    </row>
    <row r="62" spans="1:30" ht="18" customHeight="1" x14ac:dyDescent="0.25">
      <c r="B62" s="52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P62" s="24" t="s">
        <v>43</v>
      </c>
      <c r="Q62" s="17"/>
    </row>
    <row r="63" spans="1:30" ht="18" customHeight="1" thickBot="1" x14ac:dyDescent="0.25">
      <c r="A63" s="120">
        <f>A54+7</f>
        <v>45326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</row>
    <row r="64" spans="1:30" ht="18" customHeight="1" thickBot="1" x14ac:dyDescent="0.25">
      <c r="A64" s="86" t="s">
        <v>35</v>
      </c>
      <c r="B64" s="124">
        <v>0.51041666666666663</v>
      </c>
      <c r="C64" s="125"/>
      <c r="D64" s="126"/>
      <c r="E64" s="124">
        <v>0.52430555555555558</v>
      </c>
      <c r="F64" s="125"/>
      <c r="G64" s="126"/>
      <c r="H64" s="124">
        <v>0.53819444444444442</v>
      </c>
      <c r="I64" s="125"/>
      <c r="J64" s="126"/>
      <c r="K64" s="124">
        <v>0.55208333333333337</v>
      </c>
      <c r="L64" s="125"/>
      <c r="M64" s="126"/>
      <c r="N64" s="124">
        <v>0.56597222222222221</v>
      </c>
      <c r="O64" s="125"/>
      <c r="P64" s="126"/>
    </row>
    <row r="65" spans="1:30" ht="18" customHeight="1" x14ac:dyDescent="0.2">
      <c r="A65" s="13" t="s">
        <v>36</v>
      </c>
      <c r="B65" s="115">
        <v>3</v>
      </c>
      <c r="C65" s="14" t="s">
        <v>37</v>
      </c>
      <c r="D65" s="15">
        <v>6</v>
      </c>
      <c r="E65" s="115">
        <v>5</v>
      </c>
      <c r="F65" s="14" t="s">
        <v>37</v>
      </c>
      <c r="G65" s="15">
        <v>6</v>
      </c>
      <c r="H65" s="115">
        <v>1</v>
      </c>
      <c r="I65" s="14" t="s">
        <v>37</v>
      </c>
      <c r="J65" s="15">
        <v>3</v>
      </c>
      <c r="K65" s="115">
        <v>2</v>
      </c>
      <c r="L65" s="14" t="s">
        <v>37</v>
      </c>
      <c r="M65" s="15">
        <v>6</v>
      </c>
      <c r="N65" s="115">
        <v>3</v>
      </c>
      <c r="O65" s="14" t="s">
        <v>37</v>
      </c>
      <c r="P65" s="15">
        <v>7</v>
      </c>
    </row>
    <row r="66" spans="1:30" ht="18" customHeight="1" x14ac:dyDescent="0.2">
      <c r="A66" s="60" t="s">
        <v>38</v>
      </c>
      <c r="B66" s="57"/>
      <c r="C66" s="59"/>
      <c r="D66" s="58"/>
      <c r="E66" s="57"/>
      <c r="F66" s="59"/>
      <c r="G66" s="58"/>
      <c r="H66" s="57"/>
      <c r="I66" s="59"/>
      <c r="J66" s="58"/>
      <c r="K66" s="57"/>
      <c r="L66" s="59"/>
      <c r="M66" s="58"/>
      <c r="N66" s="57"/>
      <c r="O66" s="59"/>
      <c r="P66" s="58"/>
    </row>
    <row r="67" spans="1:30" ht="18" customHeight="1" x14ac:dyDescent="0.2">
      <c r="A67" s="42" t="s">
        <v>39</v>
      </c>
      <c r="B67" s="16">
        <v>4</v>
      </c>
      <c r="C67" s="17" t="s">
        <v>37</v>
      </c>
      <c r="D67" s="118">
        <v>5</v>
      </c>
      <c r="E67" s="115">
        <v>4</v>
      </c>
      <c r="F67" s="14" t="s">
        <v>37</v>
      </c>
      <c r="G67" s="15">
        <v>7</v>
      </c>
      <c r="H67" s="116">
        <v>2</v>
      </c>
      <c r="I67" s="17" t="s">
        <v>37</v>
      </c>
      <c r="J67" s="18">
        <v>4</v>
      </c>
      <c r="K67" s="116">
        <v>1</v>
      </c>
      <c r="L67" s="17" t="s">
        <v>37</v>
      </c>
      <c r="M67" s="18">
        <v>4</v>
      </c>
      <c r="N67" s="115">
        <v>4</v>
      </c>
      <c r="O67" s="14" t="s">
        <v>37</v>
      </c>
      <c r="P67" s="15">
        <v>6</v>
      </c>
      <c r="R67" s="22"/>
      <c r="S67" s="49"/>
      <c r="T67" s="49"/>
      <c r="U67" s="22"/>
      <c r="V67" s="22"/>
      <c r="W67" s="22"/>
      <c r="X67" s="22"/>
      <c r="Y67" s="22"/>
      <c r="Z67" s="22"/>
      <c r="AA67" s="49"/>
      <c r="AB67" s="22"/>
      <c r="AC67" s="22"/>
      <c r="AD67" s="49"/>
    </row>
    <row r="68" spans="1:30" ht="18" customHeight="1" x14ac:dyDescent="0.2">
      <c r="A68" s="42" t="s">
        <v>40</v>
      </c>
      <c r="B68" s="19">
        <v>1</v>
      </c>
      <c r="C68" s="20" t="s">
        <v>37</v>
      </c>
      <c r="D68" s="99">
        <v>8</v>
      </c>
      <c r="E68" s="13">
        <v>3</v>
      </c>
      <c r="F68" s="14" t="s">
        <v>37</v>
      </c>
      <c r="G68" s="100">
        <v>8</v>
      </c>
      <c r="H68" s="19">
        <v>5</v>
      </c>
      <c r="I68" s="20" t="s">
        <v>37</v>
      </c>
      <c r="J68" s="99">
        <v>8</v>
      </c>
      <c r="K68" s="19">
        <v>7</v>
      </c>
      <c r="L68" s="20" t="s">
        <v>37</v>
      </c>
      <c r="M68" s="99">
        <v>8</v>
      </c>
      <c r="N68" s="13">
        <v>2</v>
      </c>
      <c r="O68" s="14" t="s">
        <v>37</v>
      </c>
      <c r="P68" s="100">
        <v>8</v>
      </c>
    </row>
    <row r="69" spans="1:30" ht="18" customHeight="1" x14ac:dyDescent="0.2">
      <c r="A69" s="60" t="s">
        <v>41</v>
      </c>
      <c r="B69" s="77"/>
      <c r="C69" s="78"/>
      <c r="D69" s="79"/>
      <c r="E69" s="61"/>
      <c r="F69" s="80"/>
      <c r="G69" s="62"/>
      <c r="H69" s="77"/>
      <c r="I69" s="78"/>
      <c r="J69" s="79"/>
      <c r="K69" s="77"/>
      <c r="L69" s="78"/>
      <c r="M69" s="79"/>
      <c r="N69" s="61"/>
      <c r="O69" s="80"/>
      <c r="P69" s="62"/>
    </row>
    <row r="70" spans="1:30" ht="18" customHeight="1" thickBot="1" x14ac:dyDescent="0.25">
      <c r="A70" s="43" t="s">
        <v>42</v>
      </c>
      <c r="B70" s="114">
        <v>2</v>
      </c>
      <c r="C70" s="44" t="s">
        <v>37</v>
      </c>
      <c r="D70" s="45">
        <v>7</v>
      </c>
      <c r="E70" s="43">
        <v>1</v>
      </c>
      <c r="F70" s="44" t="s">
        <v>37</v>
      </c>
      <c r="G70" s="117">
        <v>2</v>
      </c>
      <c r="H70" s="43">
        <v>6</v>
      </c>
      <c r="I70" s="44" t="s">
        <v>37</v>
      </c>
      <c r="J70" s="117">
        <v>7</v>
      </c>
      <c r="K70" s="43">
        <v>3</v>
      </c>
      <c r="L70" s="44" t="s">
        <v>37</v>
      </c>
      <c r="M70" s="117">
        <v>5</v>
      </c>
      <c r="N70" s="114">
        <v>1</v>
      </c>
      <c r="O70" s="44" t="s">
        <v>37</v>
      </c>
      <c r="P70" s="45">
        <v>5</v>
      </c>
    </row>
    <row r="71" spans="1:30" ht="18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P71" s="90" t="s">
        <v>43</v>
      </c>
      <c r="Q71" s="17"/>
    </row>
    <row r="72" spans="1:30" ht="18" customHeight="1" thickBot="1" x14ac:dyDescent="0.25">
      <c r="A72" s="120">
        <f>A63+21</f>
        <v>45347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</row>
    <row r="73" spans="1:30" ht="18" customHeight="1" thickBot="1" x14ac:dyDescent="0.25">
      <c r="A73" s="86" t="s">
        <v>35</v>
      </c>
      <c r="B73" s="124">
        <v>0.51041666666666663</v>
      </c>
      <c r="C73" s="125"/>
      <c r="D73" s="126"/>
      <c r="E73" s="124">
        <v>0.52430555555555558</v>
      </c>
      <c r="F73" s="125"/>
      <c r="G73" s="126"/>
      <c r="H73" s="124">
        <v>0.53819444444444442</v>
      </c>
      <c r="I73" s="125"/>
      <c r="J73" s="126"/>
      <c r="K73" s="124">
        <v>0.55208333333333337</v>
      </c>
      <c r="L73" s="125"/>
      <c r="M73" s="126"/>
      <c r="N73" s="124">
        <v>0.56597222222222221</v>
      </c>
      <c r="O73" s="125"/>
      <c r="P73" s="126"/>
    </row>
    <row r="74" spans="1:30" ht="18" customHeight="1" x14ac:dyDescent="0.2">
      <c r="A74" s="13" t="s">
        <v>36</v>
      </c>
      <c r="B74" s="13">
        <v>2</v>
      </c>
      <c r="C74" s="14" t="s">
        <v>37</v>
      </c>
      <c r="D74" s="132">
        <v>3</v>
      </c>
      <c r="E74" s="104">
        <v>1</v>
      </c>
      <c r="F74" s="14" t="s">
        <v>37</v>
      </c>
      <c r="G74" s="15">
        <v>7</v>
      </c>
      <c r="H74" s="13">
        <v>4</v>
      </c>
      <c r="I74" s="14" t="s">
        <v>37</v>
      </c>
      <c r="J74" s="132">
        <v>5</v>
      </c>
      <c r="K74" s="104">
        <v>4</v>
      </c>
      <c r="L74" s="14" t="s">
        <v>37</v>
      </c>
      <c r="M74" s="15">
        <v>7</v>
      </c>
      <c r="N74" s="104">
        <v>2</v>
      </c>
      <c r="O74" s="14" t="s">
        <v>37</v>
      </c>
      <c r="P74" s="15">
        <v>4</v>
      </c>
      <c r="Q74" s="17" t="s">
        <v>1</v>
      </c>
      <c r="R74" s="17" t="s">
        <v>1</v>
      </c>
      <c r="S74" s="50" t="s">
        <v>1</v>
      </c>
    </row>
    <row r="75" spans="1:30" ht="18" customHeight="1" x14ac:dyDescent="0.2">
      <c r="A75" s="54" t="s">
        <v>38</v>
      </c>
      <c r="B75" s="54"/>
      <c r="C75" s="59"/>
      <c r="D75" s="56"/>
      <c r="E75" s="54"/>
      <c r="F75" s="59"/>
      <c r="G75" s="56"/>
      <c r="H75" s="54"/>
      <c r="I75" s="59"/>
      <c r="J75" s="56"/>
      <c r="K75" s="54"/>
      <c r="L75" s="59"/>
      <c r="M75" s="56"/>
      <c r="N75" s="54"/>
      <c r="O75" s="59"/>
      <c r="P75" s="56"/>
      <c r="R75">
        <f>SUM(S75:AD75)</f>
        <v>0</v>
      </c>
      <c r="S75" s="49">
        <f>COUNTIF(B75:P75,S1)</f>
        <v>0</v>
      </c>
      <c r="T75" s="49">
        <f>COUNTIF(B75:P75,T1)</f>
        <v>0</v>
      </c>
      <c r="U75" s="22">
        <f>COUNTIF(B75:P75,U1)</f>
        <v>0</v>
      </c>
      <c r="V75" s="22">
        <f>COUNTIF(B75:P75,V1)</f>
        <v>0</v>
      </c>
      <c r="W75" s="22">
        <f>COUNTIF(B75:P75,W1)</f>
        <v>0</v>
      </c>
      <c r="X75" s="22">
        <f>COUNTIF(B75:P75,X1)</f>
        <v>0</v>
      </c>
      <c r="Y75" s="22">
        <f>COUNTIF(B75:P75,Y1)</f>
        <v>0</v>
      </c>
      <c r="Z75" s="22">
        <f>COUNTIF(B75:P75,Z1)</f>
        <v>0</v>
      </c>
      <c r="AA75" s="49">
        <f>COUNTIF(B75:P75,AA1)</f>
        <v>0</v>
      </c>
      <c r="AB75" s="22">
        <f>COUNTIF(B75:P75,AB1)</f>
        <v>0</v>
      </c>
      <c r="AC75" s="22">
        <f>COUNTIF(B75:P75,AC1)</f>
        <v>0</v>
      </c>
      <c r="AD75" s="49">
        <f>COUNTIF(B75:P75,AD1)</f>
        <v>0</v>
      </c>
    </row>
    <row r="76" spans="1:30" ht="18" customHeight="1" x14ac:dyDescent="0.2">
      <c r="A76" s="42" t="s">
        <v>39</v>
      </c>
      <c r="B76" s="16">
        <v>5</v>
      </c>
      <c r="C76" s="17" t="s">
        <v>37</v>
      </c>
      <c r="D76" s="108">
        <v>7</v>
      </c>
      <c r="E76" s="104">
        <v>2</v>
      </c>
      <c r="F76" s="14" t="s">
        <v>37</v>
      </c>
      <c r="G76" s="15">
        <v>5</v>
      </c>
      <c r="H76" s="105">
        <v>2</v>
      </c>
      <c r="I76" s="17" t="s">
        <v>37</v>
      </c>
      <c r="J76" s="18">
        <v>7</v>
      </c>
      <c r="K76" s="16">
        <v>5</v>
      </c>
      <c r="L76" s="17" t="s">
        <v>37</v>
      </c>
      <c r="M76" s="108">
        <v>6</v>
      </c>
      <c r="N76" s="104">
        <v>6</v>
      </c>
      <c r="O76" s="14" t="s">
        <v>37</v>
      </c>
      <c r="P76" s="21">
        <v>7</v>
      </c>
    </row>
    <row r="77" spans="1:30" ht="18" customHeight="1" x14ac:dyDescent="0.2">
      <c r="A77" s="42" t="s">
        <v>40</v>
      </c>
      <c r="B77" s="19">
        <v>4</v>
      </c>
      <c r="C77" s="20" t="s">
        <v>37</v>
      </c>
      <c r="D77" s="99">
        <v>8</v>
      </c>
      <c r="E77" s="13">
        <v>6</v>
      </c>
      <c r="F77" s="14" t="s">
        <v>37</v>
      </c>
      <c r="G77" s="100">
        <v>8</v>
      </c>
      <c r="H77" s="19">
        <v>1</v>
      </c>
      <c r="I77" s="20" t="s">
        <v>37</v>
      </c>
      <c r="J77" s="99">
        <v>8</v>
      </c>
      <c r="K77" s="19">
        <v>3</v>
      </c>
      <c r="L77" s="20" t="s">
        <v>37</v>
      </c>
      <c r="M77" s="99">
        <v>8</v>
      </c>
      <c r="N77" s="13">
        <v>5</v>
      </c>
      <c r="O77" s="14" t="s">
        <v>37</v>
      </c>
      <c r="P77" s="100">
        <v>8</v>
      </c>
    </row>
    <row r="78" spans="1:30" ht="18" customHeight="1" x14ac:dyDescent="0.2">
      <c r="A78" s="60" t="s">
        <v>41</v>
      </c>
      <c r="B78" s="57"/>
      <c r="C78" s="59"/>
      <c r="D78" s="58"/>
      <c r="E78" s="54"/>
      <c r="F78" s="55"/>
      <c r="G78" s="56"/>
      <c r="H78" s="54"/>
      <c r="I78" s="55"/>
      <c r="J78" s="56"/>
      <c r="K78" s="54"/>
      <c r="L78" s="55"/>
      <c r="M78" s="56"/>
      <c r="N78" s="54"/>
      <c r="O78" s="55"/>
      <c r="P78" s="56"/>
      <c r="R78">
        <f>SUM(S78:AD78)</f>
        <v>0</v>
      </c>
      <c r="S78" s="49">
        <f>COUNTIF(B78:P78,S1)</f>
        <v>0</v>
      </c>
      <c r="T78" s="49">
        <f>COUNTIF(B78:P78,T1)</f>
        <v>0</v>
      </c>
      <c r="U78" s="22">
        <f>COUNTIF(B78:P78,U1)</f>
        <v>0</v>
      </c>
      <c r="V78" s="22">
        <f>COUNTIF(B78:P78,V1)</f>
        <v>0</v>
      </c>
      <c r="W78" s="22">
        <f>COUNTIF(B78:P78,W1)</f>
        <v>0</v>
      </c>
      <c r="X78" s="22">
        <f>COUNTIF(B78:P78,X1)</f>
        <v>0</v>
      </c>
      <c r="Y78" s="22">
        <f>COUNTIF(B78:P78,Y1)</f>
        <v>0</v>
      </c>
      <c r="Z78" s="22">
        <f>COUNTIF(B78:P78,Z1)</f>
        <v>0</v>
      </c>
      <c r="AA78" s="49">
        <f>COUNTIF(B78:P78,AA1)</f>
        <v>0</v>
      </c>
      <c r="AB78" s="22">
        <f>COUNTIF(B78:P78,AB1)</f>
        <v>0</v>
      </c>
      <c r="AC78" s="22">
        <f>COUNTIF(B78:P78,AC1)</f>
        <v>0</v>
      </c>
      <c r="AD78" s="49">
        <f>COUNTIF(B78:P78,AD1)</f>
        <v>0</v>
      </c>
    </row>
    <row r="79" spans="1:30" ht="18" customHeight="1" thickBot="1" x14ac:dyDescent="0.25">
      <c r="A79" s="43" t="s">
        <v>42</v>
      </c>
      <c r="B79" s="107">
        <v>1</v>
      </c>
      <c r="C79" s="44" t="s">
        <v>37</v>
      </c>
      <c r="D79" s="45">
        <v>6</v>
      </c>
      <c r="E79" s="107">
        <v>3</v>
      </c>
      <c r="F79" s="44" t="s">
        <v>37</v>
      </c>
      <c r="G79" s="45">
        <v>4</v>
      </c>
      <c r="H79" s="107">
        <v>3</v>
      </c>
      <c r="I79" s="44" t="s">
        <v>37</v>
      </c>
      <c r="J79" s="45">
        <v>6</v>
      </c>
      <c r="K79" s="43">
        <v>1</v>
      </c>
      <c r="L79" s="44" t="s">
        <v>37</v>
      </c>
      <c r="M79" s="106">
        <v>2</v>
      </c>
      <c r="N79" s="107">
        <v>1</v>
      </c>
      <c r="O79" s="44" t="s">
        <v>37</v>
      </c>
      <c r="P79" s="45">
        <v>3</v>
      </c>
    </row>
    <row r="80" spans="1:30" ht="18" customHeight="1" x14ac:dyDescent="0.2">
      <c r="B80"/>
      <c r="D80"/>
      <c r="E80"/>
      <c r="G80"/>
      <c r="H80"/>
      <c r="J80"/>
      <c r="K80"/>
      <c r="M80"/>
      <c r="P80" s="90" t="s">
        <v>43</v>
      </c>
    </row>
    <row r="81" spans="1:30" ht="18" customHeight="1" thickBot="1" x14ac:dyDescent="0.25">
      <c r="A81" s="120">
        <f>A72+7</f>
        <v>45354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</row>
    <row r="82" spans="1:30" ht="18" customHeight="1" thickBot="1" x14ac:dyDescent="0.25">
      <c r="A82" s="86" t="s">
        <v>35</v>
      </c>
      <c r="B82" s="124">
        <v>0.51041666666666663</v>
      </c>
      <c r="C82" s="125"/>
      <c r="D82" s="126"/>
      <c r="E82" s="124">
        <v>0.52430555555555558</v>
      </c>
      <c r="F82" s="125"/>
      <c r="G82" s="126"/>
      <c r="H82" s="124">
        <v>0.53819444444444442</v>
      </c>
      <c r="I82" s="125"/>
      <c r="J82" s="126"/>
      <c r="K82" s="124">
        <v>0.55208333333333337</v>
      </c>
      <c r="L82" s="125"/>
      <c r="M82" s="126"/>
      <c r="N82" s="124">
        <v>0.56597222222222221</v>
      </c>
      <c r="O82" s="125"/>
      <c r="P82" s="126"/>
    </row>
    <row r="83" spans="1:30" ht="18" customHeight="1" x14ac:dyDescent="0.2">
      <c r="A83" s="13" t="s">
        <v>36</v>
      </c>
      <c r="B83" s="13">
        <v>1</v>
      </c>
      <c r="C83" s="14" t="s">
        <v>37</v>
      </c>
      <c r="D83" s="132">
        <v>4</v>
      </c>
      <c r="E83" s="104">
        <v>4</v>
      </c>
      <c r="F83" s="14" t="s">
        <v>37</v>
      </c>
      <c r="G83" s="15">
        <v>6</v>
      </c>
      <c r="H83" s="104">
        <v>1</v>
      </c>
      <c r="I83" s="14" t="s">
        <v>37</v>
      </c>
      <c r="J83" s="15">
        <v>6</v>
      </c>
      <c r="K83" s="13">
        <v>2</v>
      </c>
      <c r="L83" s="14" t="s">
        <v>37</v>
      </c>
      <c r="M83" s="132">
        <v>5</v>
      </c>
      <c r="N83" s="104">
        <v>3</v>
      </c>
      <c r="O83" s="14" t="s">
        <v>37</v>
      </c>
      <c r="P83" s="15">
        <v>6</v>
      </c>
    </row>
    <row r="84" spans="1:30" ht="18" customHeight="1" x14ac:dyDescent="0.2">
      <c r="A84" s="54" t="s">
        <v>38</v>
      </c>
      <c r="B84" s="54"/>
      <c r="C84" s="59"/>
      <c r="D84" s="56"/>
      <c r="E84" s="54"/>
      <c r="F84" s="59"/>
      <c r="G84" s="56"/>
      <c r="H84" s="54"/>
      <c r="I84" s="59"/>
      <c r="J84" s="56"/>
      <c r="K84" s="54"/>
      <c r="L84" s="59"/>
      <c r="M84" s="56"/>
      <c r="N84" s="54"/>
      <c r="O84" s="59"/>
      <c r="P84" s="56"/>
      <c r="R84">
        <f>SUM(S84:AD84)</f>
        <v>0</v>
      </c>
      <c r="S84" s="49">
        <f>COUNTIF(B84:P84,S1)</f>
        <v>0</v>
      </c>
      <c r="T84" s="49">
        <f>COUNTIF(B84:P84,T1)</f>
        <v>0</v>
      </c>
      <c r="U84" s="22">
        <f>COUNTIF(B84:P84,U1)</f>
        <v>0</v>
      </c>
      <c r="V84" s="22">
        <f>COUNTIF(B84:P84,V1)</f>
        <v>0</v>
      </c>
      <c r="W84" s="22">
        <f>COUNTIF(B84:P84,W1)</f>
        <v>0</v>
      </c>
      <c r="X84" s="22">
        <f>COUNTIF(B84:P84,X1)</f>
        <v>0</v>
      </c>
      <c r="Y84" s="22">
        <f>COUNTIF(B84:P84,Y1)</f>
        <v>0</v>
      </c>
      <c r="Z84" s="22">
        <f>COUNTIF(B84:P84,Z1)</f>
        <v>0</v>
      </c>
      <c r="AA84" s="49">
        <f>COUNTIF(B84:P84,AA1)</f>
        <v>0</v>
      </c>
      <c r="AB84" s="22">
        <f>COUNTIF(B84:P84,AB1)</f>
        <v>0</v>
      </c>
      <c r="AC84" s="22">
        <f>COUNTIF(B84:P84,AC1)</f>
        <v>0</v>
      </c>
      <c r="AD84" s="49">
        <f>COUNTIF(B84:P84,AD1)</f>
        <v>0</v>
      </c>
    </row>
    <row r="85" spans="1:30" ht="18" customHeight="1" x14ac:dyDescent="0.2">
      <c r="A85" s="19" t="s">
        <v>39</v>
      </c>
      <c r="B85" s="105">
        <v>2</v>
      </c>
      <c r="C85" s="17" t="s">
        <v>37</v>
      </c>
      <c r="D85" s="18">
        <v>6</v>
      </c>
      <c r="E85" s="19">
        <v>1</v>
      </c>
      <c r="F85" s="20" t="s">
        <v>37</v>
      </c>
      <c r="G85" s="133">
        <v>5</v>
      </c>
      <c r="H85" s="105">
        <v>5</v>
      </c>
      <c r="I85" s="17" t="s">
        <v>37</v>
      </c>
      <c r="J85" s="18">
        <v>7</v>
      </c>
      <c r="K85" s="16">
        <v>3</v>
      </c>
      <c r="L85" s="17" t="s">
        <v>37</v>
      </c>
      <c r="M85" s="108">
        <v>4</v>
      </c>
      <c r="N85" s="111">
        <v>2</v>
      </c>
      <c r="O85" s="20" t="s">
        <v>37</v>
      </c>
      <c r="P85" s="21">
        <v>7</v>
      </c>
    </row>
    <row r="86" spans="1:30" ht="18" customHeight="1" x14ac:dyDescent="0.2">
      <c r="A86" s="19" t="s">
        <v>40</v>
      </c>
      <c r="B86" s="19">
        <v>7</v>
      </c>
      <c r="C86" s="20" t="s">
        <v>37</v>
      </c>
      <c r="D86" s="99">
        <v>8</v>
      </c>
      <c r="E86" s="13">
        <v>2</v>
      </c>
      <c r="F86" s="14" t="s">
        <v>37</v>
      </c>
      <c r="G86" s="100">
        <v>8</v>
      </c>
      <c r="H86" s="19">
        <v>4</v>
      </c>
      <c r="I86" s="20" t="s">
        <v>37</v>
      </c>
      <c r="J86" s="99">
        <v>8</v>
      </c>
      <c r="K86" s="19">
        <v>6</v>
      </c>
      <c r="L86" s="20" t="s">
        <v>37</v>
      </c>
      <c r="M86" s="99">
        <v>8</v>
      </c>
      <c r="N86" s="13">
        <v>1</v>
      </c>
      <c r="O86" s="14" t="s">
        <v>37</v>
      </c>
      <c r="P86" s="100">
        <v>8</v>
      </c>
    </row>
    <row r="87" spans="1:30" ht="18" customHeight="1" x14ac:dyDescent="0.2">
      <c r="A87" s="54" t="s">
        <v>41</v>
      </c>
      <c r="B87" s="57"/>
      <c r="C87" s="59"/>
      <c r="D87" s="58"/>
      <c r="E87" s="54"/>
      <c r="F87" s="55"/>
      <c r="G87" s="56"/>
      <c r="H87" s="54"/>
      <c r="I87" s="55"/>
      <c r="J87" s="56"/>
      <c r="K87" s="54"/>
      <c r="L87" s="55"/>
      <c r="M87" s="56"/>
      <c r="N87" s="54"/>
      <c r="O87" s="55"/>
      <c r="P87" s="56"/>
      <c r="R87">
        <f>SUM(S87:AD87)</f>
        <v>0</v>
      </c>
      <c r="S87" s="49">
        <f>COUNTIF(B87:P87,S1)</f>
        <v>0</v>
      </c>
      <c r="T87" s="49">
        <f>COUNTIF(B87:P87,T1)</f>
        <v>0</v>
      </c>
      <c r="U87" s="22">
        <f>COUNTIF(B87:P87,U1)</f>
        <v>0</v>
      </c>
      <c r="V87" s="22">
        <f>COUNTIF(B87:P87,V1)</f>
        <v>0</v>
      </c>
      <c r="W87" s="22">
        <f>COUNTIF(B87:P87,W1)</f>
        <v>0</v>
      </c>
      <c r="X87" s="22">
        <f>COUNTIF(B87:P87,X1)</f>
        <v>0</v>
      </c>
      <c r="Y87" s="22">
        <f>COUNTIF(B87:P87,Y1)</f>
        <v>0</v>
      </c>
      <c r="Z87" s="22">
        <f>COUNTIF(B87:P87,Z1)</f>
        <v>0</v>
      </c>
      <c r="AA87" s="49">
        <f>COUNTIF(B87:P87,AA1)</f>
        <v>0</v>
      </c>
      <c r="AB87" s="22">
        <f>COUNTIF(B87:P87,AB1)</f>
        <v>0</v>
      </c>
      <c r="AC87" s="22">
        <f>COUNTIF(B87:P87,AC1)</f>
        <v>0</v>
      </c>
      <c r="AD87" s="49">
        <f>COUNTIF(B87:P87,AD1)</f>
        <v>0</v>
      </c>
    </row>
    <row r="88" spans="1:30" ht="18" customHeight="1" thickBot="1" x14ac:dyDescent="0.25">
      <c r="A88" s="43" t="s">
        <v>42</v>
      </c>
      <c r="B88" s="43">
        <v>3</v>
      </c>
      <c r="C88" s="44" t="s">
        <v>37</v>
      </c>
      <c r="D88" s="106">
        <v>5</v>
      </c>
      <c r="E88" s="43">
        <v>3</v>
      </c>
      <c r="F88" s="44" t="s">
        <v>37</v>
      </c>
      <c r="G88" s="106">
        <v>7</v>
      </c>
      <c r="H88" s="107">
        <v>2</v>
      </c>
      <c r="I88" s="44" t="s">
        <v>37</v>
      </c>
      <c r="J88" s="45">
        <v>3</v>
      </c>
      <c r="K88" s="107">
        <v>1</v>
      </c>
      <c r="L88" s="44" t="s">
        <v>37</v>
      </c>
      <c r="M88" s="45">
        <v>7</v>
      </c>
      <c r="N88" s="43">
        <v>4</v>
      </c>
      <c r="O88" s="44" t="s">
        <v>37</v>
      </c>
      <c r="P88" s="106">
        <v>5</v>
      </c>
    </row>
    <row r="89" spans="1:30" ht="18" customHeight="1" x14ac:dyDescent="0.2">
      <c r="A89" s="3"/>
      <c r="B89" s="40" t="s">
        <v>1</v>
      </c>
      <c r="C89" s="3"/>
      <c r="D89" s="40" t="s">
        <v>1</v>
      </c>
      <c r="E89"/>
      <c r="G89"/>
      <c r="H89" s="40" t="s">
        <v>1</v>
      </c>
      <c r="I89" s="3"/>
      <c r="J89" s="40" t="s">
        <v>1</v>
      </c>
      <c r="K89" s="3"/>
      <c r="L89" s="3"/>
      <c r="M89" s="3"/>
      <c r="N89" s="40" t="s">
        <v>1</v>
      </c>
      <c r="O89" s="3"/>
      <c r="P89" s="90" t="s">
        <v>43</v>
      </c>
    </row>
    <row r="90" spans="1:30" ht="18" hidden="1" customHeight="1" thickBot="1" x14ac:dyDescent="0.25">
      <c r="A90" s="120">
        <f>A81+14</f>
        <v>45368</v>
      </c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7"/>
    </row>
    <row r="91" spans="1:30" ht="18" hidden="1" customHeight="1" thickBot="1" x14ac:dyDescent="0.25">
      <c r="A91" s="26" t="s">
        <v>35</v>
      </c>
      <c r="B91" s="121">
        <v>0.69791666666666663</v>
      </c>
      <c r="C91" s="122"/>
      <c r="D91" s="123"/>
      <c r="E91" s="121">
        <v>0.71180555555555547</v>
      </c>
      <c r="F91" s="122"/>
      <c r="G91" s="123"/>
      <c r="H91" s="121">
        <v>0.72569444444444453</v>
      </c>
      <c r="I91" s="122"/>
      <c r="J91" s="123"/>
      <c r="K91" s="121">
        <v>0.73958333333333337</v>
      </c>
      <c r="L91" s="122"/>
      <c r="M91" s="123"/>
      <c r="N91" s="121">
        <v>0.75347222222222221</v>
      </c>
      <c r="O91" s="122"/>
      <c r="P91" s="123"/>
    </row>
    <row r="92" spans="1:30" ht="18" hidden="1" customHeight="1" x14ac:dyDescent="0.2">
      <c r="A92" s="13" t="s">
        <v>36</v>
      </c>
      <c r="B92" s="13">
        <v>5</v>
      </c>
      <c r="C92" s="14" t="s">
        <v>37</v>
      </c>
      <c r="D92" s="15">
        <v>6</v>
      </c>
      <c r="E92" s="19">
        <v>5</v>
      </c>
      <c r="F92" s="20" t="s">
        <v>37</v>
      </c>
      <c r="G92" s="21">
        <v>8</v>
      </c>
      <c r="H92" s="13">
        <v>2</v>
      </c>
      <c r="I92" s="14" t="s">
        <v>37</v>
      </c>
      <c r="J92" s="15">
        <v>6</v>
      </c>
      <c r="K92" s="13">
        <v>1</v>
      </c>
      <c r="L92" s="14" t="s">
        <v>37</v>
      </c>
      <c r="M92" s="15">
        <v>5</v>
      </c>
      <c r="N92" s="13">
        <v>5</v>
      </c>
      <c r="O92" s="14" t="s">
        <v>37</v>
      </c>
      <c r="P92" s="15">
        <v>7</v>
      </c>
    </row>
    <row r="93" spans="1:30" ht="18" hidden="1" customHeight="1" x14ac:dyDescent="0.2">
      <c r="A93" s="54" t="s">
        <v>38</v>
      </c>
      <c r="B93" s="54"/>
      <c r="C93" s="59"/>
      <c r="D93" s="56"/>
      <c r="E93" s="54"/>
      <c r="F93" s="59"/>
      <c r="G93" s="56"/>
      <c r="H93" s="54"/>
      <c r="I93" s="59"/>
      <c r="J93" s="56"/>
      <c r="K93" s="54"/>
      <c r="L93" s="59"/>
      <c r="M93" s="56"/>
      <c r="N93" s="54"/>
      <c r="O93" s="59"/>
      <c r="P93" s="56"/>
      <c r="R93">
        <f>SUM(S93:AD93)</f>
        <v>0</v>
      </c>
      <c r="S93" s="49">
        <f>COUNTIF(B93:P93,S1)</f>
        <v>0</v>
      </c>
      <c r="T93" s="49">
        <f>COUNTIF(B93:P93,T1)</f>
        <v>0</v>
      </c>
      <c r="U93" s="22">
        <f>COUNTIF(B93:P93,U1)</f>
        <v>0</v>
      </c>
      <c r="V93" s="22">
        <f>COUNTIF(B93:P93,V1)</f>
        <v>0</v>
      </c>
      <c r="W93" s="22">
        <f>COUNTIF(B93:P93,W1)</f>
        <v>0</v>
      </c>
      <c r="X93" s="22">
        <f>COUNTIF(B93:P93,X1)</f>
        <v>0</v>
      </c>
      <c r="Y93" s="22">
        <f>COUNTIF(B93:P93,Y1)</f>
        <v>0</v>
      </c>
      <c r="Z93" s="22">
        <f>COUNTIF(B93:P93,Z1)</f>
        <v>0</v>
      </c>
      <c r="AA93" s="49">
        <f>COUNTIF(B93:P93,AA1)</f>
        <v>0</v>
      </c>
      <c r="AB93" s="22">
        <f>COUNTIF(B93:P93,AB1)</f>
        <v>0</v>
      </c>
      <c r="AC93" s="22">
        <f>COUNTIF(B93:P93,AC1)</f>
        <v>0</v>
      </c>
      <c r="AD93" s="49">
        <f>COUNTIF(B93:P93,AD1)</f>
        <v>0</v>
      </c>
    </row>
    <row r="94" spans="1:30" ht="18" hidden="1" customHeight="1" x14ac:dyDescent="0.2">
      <c r="A94" s="19" t="s">
        <v>39</v>
      </c>
      <c r="B94" s="16">
        <v>1</v>
      </c>
      <c r="C94" s="17" t="s">
        <v>37</v>
      </c>
      <c r="D94" s="18">
        <v>2</v>
      </c>
      <c r="E94" s="19">
        <v>6</v>
      </c>
      <c r="F94" s="20" t="s">
        <v>37</v>
      </c>
      <c r="G94" s="21">
        <v>7</v>
      </c>
      <c r="H94" s="16">
        <v>3</v>
      </c>
      <c r="I94" s="17" t="s">
        <v>37</v>
      </c>
      <c r="J94" s="18">
        <v>5</v>
      </c>
      <c r="K94" s="16">
        <v>2</v>
      </c>
      <c r="L94" s="17" t="s">
        <v>37</v>
      </c>
      <c r="M94" s="18">
        <v>8</v>
      </c>
      <c r="N94" s="19">
        <v>1</v>
      </c>
      <c r="O94" s="20" t="s">
        <v>37</v>
      </c>
      <c r="P94" s="21">
        <v>6</v>
      </c>
    </row>
    <row r="95" spans="1:30" ht="18" hidden="1" customHeight="1" x14ac:dyDescent="0.2">
      <c r="A95" s="19" t="s">
        <v>40</v>
      </c>
      <c r="B95" s="19">
        <v>3</v>
      </c>
      <c r="C95" s="20" t="s">
        <v>37</v>
      </c>
      <c r="D95" s="21">
        <v>8</v>
      </c>
      <c r="E95" s="13">
        <v>1</v>
      </c>
      <c r="F95" s="14" t="s">
        <v>37</v>
      </c>
      <c r="G95" s="15">
        <v>3</v>
      </c>
      <c r="H95" s="19">
        <v>7</v>
      </c>
      <c r="I95" s="20" t="s">
        <v>37</v>
      </c>
      <c r="J95" s="21">
        <v>8</v>
      </c>
      <c r="K95" s="19">
        <v>3</v>
      </c>
      <c r="L95" s="20" t="s">
        <v>37</v>
      </c>
      <c r="M95" s="21">
        <v>7</v>
      </c>
      <c r="N95" s="13">
        <v>2</v>
      </c>
      <c r="O95" s="14" t="s">
        <v>37</v>
      </c>
      <c r="P95" s="15">
        <v>3</v>
      </c>
    </row>
    <row r="96" spans="1:30" ht="18" hidden="1" customHeight="1" x14ac:dyDescent="0.2">
      <c r="A96" s="54" t="s">
        <v>41</v>
      </c>
      <c r="B96" s="57"/>
      <c r="C96" s="59"/>
      <c r="D96" s="58"/>
      <c r="E96" s="54"/>
      <c r="F96" s="55"/>
      <c r="G96" s="56"/>
      <c r="H96" s="54"/>
      <c r="I96" s="55"/>
      <c r="J96" s="56"/>
      <c r="K96" s="54"/>
      <c r="L96" s="55"/>
      <c r="M96" s="56"/>
      <c r="N96" s="54"/>
      <c r="O96" s="55"/>
      <c r="P96" s="56"/>
      <c r="R96">
        <f>SUM(S96:AD96)</f>
        <v>0</v>
      </c>
      <c r="S96" s="49">
        <f>COUNTIF(B96:P96,S1)</f>
        <v>0</v>
      </c>
      <c r="T96" s="49">
        <f>COUNTIF(B96:P96,T1)</f>
        <v>0</v>
      </c>
      <c r="U96" s="22">
        <f>COUNTIF(B96:P96,U1)</f>
        <v>0</v>
      </c>
      <c r="V96" s="22">
        <f>COUNTIF(B96:P96,V1)</f>
        <v>0</v>
      </c>
      <c r="W96" s="22">
        <f>COUNTIF(B96:P96,W1)</f>
        <v>0</v>
      </c>
      <c r="X96" s="22">
        <f>COUNTIF(B96:P96,X1)</f>
        <v>0</v>
      </c>
      <c r="Y96" s="22">
        <f>COUNTIF(B96:P96,Y1)</f>
        <v>0</v>
      </c>
      <c r="Z96" s="22">
        <f>COUNTIF(B96:P96,Z1)</f>
        <v>0</v>
      </c>
      <c r="AA96" s="49">
        <f>COUNTIF(B96:P96,AA1)</f>
        <v>0</v>
      </c>
      <c r="AB96" s="22">
        <f>COUNTIF(B96:P96,AB1)</f>
        <v>0</v>
      </c>
      <c r="AC96" s="22">
        <f>COUNTIF(B96:P96,AC1)</f>
        <v>0</v>
      </c>
      <c r="AD96" s="49">
        <f>COUNTIF(B96:P96,AD1)</f>
        <v>0</v>
      </c>
    </row>
    <row r="97" spans="1:34" ht="18" hidden="1" customHeight="1" thickBot="1" x14ac:dyDescent="0.25">
      <c r="A97" s="43" t="s">
        <v>42</v>
      </c>
      <c r="B97" s="43">
        <v>4</v>
      </c>
      <c r="C97" s="44" t="s">
        <v>37</v>
      </c>
      <c r="D97" s="45">
        <v>7</v>
      </c>
      <c r="E97" s="43">
        <v>2</v>
      </c>
      <c r="F97" s="44" t="s">
        <v>37</v>
      </c>
      <c r="G97" s="45">
        <v>4</v>
      </c>
      <c r="H97" s="43">
        <v>1</v>
      </c>
      <c r="I97" s="44" t="s">
        <v>37</v>
      </c>
      <c r="J97" s="45">
        <v>4</v>
      </c>
      <c r="K97" s="43">
        <v>4</v>
      </c>
      <c r="L97" s="44" t="s">
        <v>37</v>
      </c>
      <c r="M97" s="45">
        <v>6</v>
      </c>
      <c r="N97" s="43">
        <v>4</v>
      </c>
      <c r="O97" s="44" t="s">
        <v>37</v>
      </c>
      <c r="P97" s="45">
        <v>8</v>
      </c>
    </row>
    <row r="98" spans="1:34" ht="18" hidden="1" customHeight="1" x14ac:dyDescent="0.2">
      <c r="P98" s="24" t="s">
        <v>43</v>
      </c>
      <c r="Q98" s="17"/>
      <c r="AG98" s="11" t="s">
        <v>44</v>
      </c>
    </row>
    <row r="99" spans="1:34" ht="18" hidden="1" customHeight="1" thickBot="1" x14ac:dyDescent="0.25">
      <c r="A99" s="120">
        <f>A90+7</f>
        <v>45375</v>
      </c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7"/>
      <c r="AG99" s="11"/>
    </row>
    <row r="100" spans="1:34" ht="18" hidden="1" customHeight="1" thickBot="1" x14ac:dyDescent="0.25">
      <c r="A100" s="26" t="s">
        <v>35</v>
      </c>
      <c r="B100" s="121">
        <v>0.69791666666666663</v>
      </c>
      <c r="C100" s="122"/>
      <c r="D100" s="123"/>
      <c r="E100" s="121">
        <v>0.71180555555555547</v>
      </c>
      <c r="F100" s="122"/>
      <c r="G100" s="123"/>
      <c r="H100" s="121">
        <v>0.72569444444444453</v>
      </c>
      <c r="I100" s="122"/>
      <c r="J100" s="123"/>
      <c r="K100" s="121">
        <v>0.73958333333333337</v>
      </c>
      <c r="L100" s="122"/>
      <c r="M100" s="123"/>
      <c r="N100" s="121">
        <v>0.75347222222222221</v>
      </c>
      <c r="O100" s="122"/>
      <c r="P100" s="123"/>
      <c r="Q100" s="17"/>
      <c r="AG100" s="11"/>
    </row>
    <row r="101" spans="1:34" ht="18" hidden="1" customHeight="1" x14ac:dyDescent="0.2">
      <c r="A101" s="13" t="s">
        <v>36</v>
      </c>
      <c r="B101" s="13">
        <v>4</v>
      </c>
      <c r="C101" s="14" t="s">
        <v>37</v>
      </c>
      <c r="D101" s="15">
        <v>10</v>
      </c>
      <c r="E101" s="19">
        <v>4</v>
      </c>
      <c r="F101" s="20" t="s">
        <v>37</v>
      </c>
      <c r="G101" s="21">
        <v>5</v>
      </c>
      <c r="H101" s="13">
        <v>4</v>
      </c>
      <c r="I101" s="14" t="s">
        <v>37</v>
      </c>
      <c r="J101" s="15">
        <v>7</v>
      </c>
      <c r="K101" s="13">
        <v>1</v>
      </c>
      <c r="L101" s="14" t="s">
        <v>37</v>
      </c>
      <c r="M101" s="15">
        <v>10</v>
      </c>
      <c r="N101" s="13">
        <v>5</v>
      </c>
      <c r="O101" s="14" t="s">
        <v>37</v>
      </c>
      <c r="P101" s="15">
        <v>8</v>
      </c>
      <c r="Q101" s="17"/>
      <c r="AG101" s="11"/>
    </row>
    <row r="102" spans="1:34" ht="18" hidden="1" customHeight="1" x14ac:dyDescent="0.2">
      <c r="A102" s="13" t="s">
        <v>38</v>
      </c>
      <c r="B102" s="13"/>
      <c r="C102" s="20"/>
      <c r="D102" s="15"/>
      <c r="E102" s="13"/>
      <c r="F102" s="20"/>
      <c r="G102" s="15"/>
      <c r="H102" s="13"/>
      <c r="I102" s="20"/>
      <c r="J102" s="15"/>
      <c r="K102" s="13"/>
      <c r="L102" s="20"/>
      <c r="M102" s="15"/>
      <c r="N102" s="13"/>
      <c r="O102" s="20"/>
      <c r="P102" s="15"/>
      <c r="Q102" s="17"/>
      <c r="AG102" s="11"/>
    </row>
    <row r="103" spans="1:34" ht="18" hidden="1" customHeight="1" x14ac:dyDescent="0.2">
      <c r="A103" s="19" t="s">
        <v>39</v>
      </c>
      <c r="B103" s="16">
        <v>5</v>
      </c>
      <c r="C103" s="17" t="s">
        <v>37</v>
      </c>
      <c r="D103" s="18">
        <v>6</v>
      </c>
      <c r="E103" s="19">
        <v>3</v>
      </c>
      <c r="F103" s="20" t="s">
        <v>37</v>
      </c>
      <c r="G103" s="21">
        <v>10</v>
      </c>
      <c r="H103" s="16">
        <v>1</v>
      </c>
      <c r="I103" s="17" t="s">
        <v>37</v>
      </c>
      <c r="J103" s="18">
        <v>9</v>
      </c>
      <c r="K103" s="16">
        <v>2</v>
      </c>
      <c r="L103" s="17" t="s">
        <v>37</v>
      </c>
      <c r="M103" s="18">
        <v>6</v>
      </c>
      <c r="N103" s="19">
        <v>7</v>
      </c>
      <c r="O103" s="20" t="s">
        <v>37</v>
      </c>
      <c r="P103" s="21">
        <v>9</v>
      </c>
      <c r="Q103" s="17"/>
      <c r="AG103" s="11"/>
    </row>
    <row r="104" spans="1:34" ht="18" hidden="1" customHeight="1" x14ac:dyDescent="0.2">
      <c r="A104" s="19" t="s">
        <v>40</v>
      </c>
      <c r="B104" s="19">
        <v>1</v>
      </c>
      <c r="C104" s="20" t="s">
        <v>37</v>
      </c>
      <c r="D104" s="21">
        <v>7</v>
      </c>
      <c r="E104" s="13">
        <v>2</v>
      </c>
      <c r="F104" s="14" t="s">
        <v>37</v>
      </c>
      <c r="G104" s="15">
        <v>9</v>
      </c>
      <c r="H104" s="19">
        <v>3</v>
      </c>
      <c r="I104" s="20" t="s">
        <v>37</v>
      </c>
      <c r="J104" s="21">
        <v>5</v>
      </c>
      <c r="K104" s="19">
        <v>4</v>
      </c>
      <c r="L104" s="20" t="s">
        <v>37</v>
      </c>
      <c r="M104" s="21">
        <v>8</v>
      </c>
      <c r="N104" s="13">
        <v>1</v>
      </c>
      <c r="O104" s="14" t="s">
        <v>37</v>
      </c>
      <c r="P104" s="15">
        <v>2</v>
      </c>
      <c r="Q104" s="17"/>
      <c r="AG104" s="11"/>
    </row>
    <row r="105" spans="1:34" ht="18" hidden="1" customHeight="1" x14ac:dyDescent="0.2">
      <c r="A105" s="13" t="s">
        <v>41</v>
      </c>
      <c r="B105" s="19">
        <v>3</v>
      </c>
      <c r="C105" s="20" t="s">
        <v>37</v>
      </c>
      <c r="D105" s="21">
        <v>9</v>
      </c>
      <c r="E105" s="13">
        <v>6</v>
      </c>
      <c r="F105" s="14" t="s">
        <v>37</v>
      </c>
      <c r="G105" s="15">
        <v>7</v>
      </c>
      <c r="H105" s="13">
        <v>2</v>
      </c>
      <c r="I105" s="14" t="s">
        <v>37</v>
      </c>
      <c r="J105" s="15">
        <v>10</v>
      </c>
      <c r="K105" s="13">
        <v>5</v>
      </c>
      <c r="L105" s="14" t="s">
        <v>37</v>
      </c>
      <c r="M105" s="15">
        <v>9</v>
      </c>
      <c r="N105" s="13">
        <v>3</v>
      </c>
      <c r="O105" s="14" t="s">
        <v>37</v>
      </c>
      <c r="P105" s="15">
        <v>4</v>
      </c>
      <c r="Q105" s="17"/>
      <c r="R105">
        <f>SUM(S105:AD105)</f>
        <v>10</v>
      </c>
      <c r="S105" s="49">
        <f>COUNTIF(B105:P105,S1)</f>
        <v>0</v>
      </c>
      <c r="T105" s="49">
        <f>COUNTIF(B105:P105,T1)</f>
        <v>1</v>
      </c>
      <c r="U105" s="22">
        <f>COUNTIF(B105:P105,U1)</f>
        <v>2</v>
      </c>
      <c r="V105" s="22">
        <f>COUNTIF(B105:P105,V1)</f>
        <v>1</v>
      </c>
      <c r="W105" s="22">
        <f>COUNTIF(B105:P105,W1)</f>
        <v>1</v>
      </c>
      <c r="X105" s="22">
        <f>COUNTIF(B105:P105,X1)</f>
        <v>1</v>
      </c>
      <c r="Y105" s="22">
        <f>COUNTIF(B105:P105,Y1)</f>
        <v>1</v>
      </c>
      <c r="Z105" s="22">
        <f>COUNTIF(B105:P105,Z1)</f>
        <v>0</v>
      </c>
      <c r="AA105" s="49">
        <f>COUNTIF(B105:P105,AA1)</f>
        <v>2</v>
      </c>
      <c r="AB105" s="22">
        <f>COUNTIF(B105:P105,AB1)</f>
        <v>1</v>
      </c>
      <c r="AC105" s="22">
        <f>COUNTIF(B105:P105,AC1)</f>
        <v>0</v>
      </c>
      <c r="AD105" s="49">
        <f>COUNTIF(B105:P105,AD11)</f>
        <v>0</v>
      </c>
      <c r="AG105" s="11"/>
    </row>
    <row r="106" spans="1:34" ht="18" hidden="1" customHeight="1" thickBot="1" x14ac:dyDescent="0.25">
      <c r="A106" s="43" t="s">
        <v>42</v>
      </c>
      <c r="B106" s="43">
        <v>2</v>
      </c>
      <c r="C106" s="44" t="s">
        <v>37</v>
      </c>
      <c r="D106" s="45">
        <v>8</v>
      </c>
      <c r="E106" s="43">
        <v>1</v>
      </c>
      <c r="F106" s="44" t="s">
        <v>37</v>
      </c>
      <c r="G106" s="45">
        <v>8</v>
      </c>
      <c r="H106" s="43">
        <v>6</v>
      </c>
      <c r="I106" s="44" t="s">
        <v>37</v>
      </c>
      <c r="J106" s="45">
        <v>8</v>
      </c>
      <c r="K106" s="43">
        <v>3</v>
      </c>
      <c r="L106" s="44" t="s">
        <v>37</v>
      </c>
      <c r="M106" s="45">
        <v>7</v>
      </c>
      <c r="N106" s="43">
        <v>6</v>
      </c>
      <c r="O106" s="44" t="s">
        <v>37</v>
      </c>
      <c r="P106" s="45">
        <v>10</v>
      </c>
      <c r="Q106" s="17"/>
      <c r="AG106" s="11"/>
    </row>
    <row r="107" spans="1:34" ht="18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AG107" s="11"/>
    </row>
    <row r="108" spans="1:34" ht="18" customHeight="1" x14ac:dyDescent="0.3">
      <c r="A108" s="127" t="s">
        <v>45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R108" t="e">
        <f>SUM(R30+R33+R39+R42+R48+R51+#REF!+#REF!+#REF!+#REF!+R75+R78+R84+R87+R93+R96+R120+R123)</f>
        <v>#REF!</v>
      </c>
      <c r="S108" s="24" t="e">
        <f>SUM(S30+S33+S39+S42+S48+S51+#REF!+#REF!+#REF!+#REF!+S75+S78+S84+S87+S93+S96+S105+S120+S102+S123)</f>
        <v>#REF!</v>
      </c>
      <c r="T108" s="24" t="e">
        <f>SUM(T30+T33+T39+T42+T48+T51+#REF!+#REF!+#REF!+#REF!+T75+T78+T84+T87+T93+T96+T105+T120+T102+T123)</f>
        <v>#REF!</v>
      </c>
      <c r="U108" s="24" t="e">
        <f>SUM(U30+U33+U39+U42+U48+U51+#REF!+#REF!+#REF!+#REF!+U75+U78+U84+U87+U93+U96+U105+U120+U102+U123)</f>
        <v>#REF!</v>
      </c>
      <c r="V108" s="24" t="e">
        <f>SUM(V30+V33+V39+V42+V48+V51+#REF!+#REF!+#REF!+#REF!+V75+V78+V84+V87+V93+V96+V105+V120+V102+V123)</f>
        <v>#REF!</v>
      </c>
      <c r="W108" s="24" t="e">
        <f>SUM(W30+W33+W39+W42+W48+W51+#REF!+#REF!+#REF!+#REF!+W75+W78+W84+W87+W93+W96+W105+W120+W102+W123)</f>
        <v>#REF!</v>
      </c>
      <c r="X108" s="24" t="e">
        <f>SUM(X30+X33+X39+X42+X48+X51+#REF!+#REF!+#REF!+#REF!+X75+X78+X84+X87+X93+X96+X105+X120+X102+X123)</f>
        <v>#REF!</v>
      </c>
      <c r="Y108" s="24" t="e">
        <f>SUM(Y30+Y33+Y39+Y42+Y48+Y51+#REF!+#REF!+#REF!+#REF!+Y75+Y78+Y84+Y87+Y93+Y96+Y105+Y120+Y102+Y123)</f>
        <v>#REF!</v>
      </c>
      <c r="Z108" s="24" t="e">
        <f>SUM(Z30+Z33+Z39+Z42+Z48+Z51+#REF!+#REF!+#REF!+#REF!+Z75+Z78+Z84+Z87+Z93+Z96+Z105+Z120+Z102+Z123)</f>
        <v>#REF!</v>
      </c>
      <c r="AA108" s="24" t="e">
        <f>SUM(AA30+AA33+AA39+AA42+AA48+AA51+#REF!+#REF!+#REF!+#REF!+AA75+AA78+AA84+AA87+AA93+AA96+AA105+AA120+AA102+AA123)</f>
        <v>#REF!</v>
      </c>
      <c r="AB108" s="24" t="e">
        <f>SUM(AB30+AB33+AB39+AB42+AB48+AB51+#REF!+#REF!+#REF!+#REF!+AB75+AB78+AB84+AB87+AB93+AB96+AB105+AB120+AB102+AB123)</f>
        <v>#REF!</v>
      </c>
      <c r="AC108" s="24" t="e">
        <f>SUM(AC30+AC33+AC39+AC42+AC48+AC51+#REF!+#REF!+#REF!+#REF!+AC75+AC78+AC84+AC87+AC93+AC96+AC105+AC120+AC102+AC123)</f>
        <v>#REF!</v>
      </c>
      <c r="AD108" s="24" t="e">
        <f>SUM(AD30+AD33+AD39+AD42+AD48+AD51+#REF!+#REF!+#REF!+#REF!+AD75+AD78+AD84+AD87+AD93+AD96+AD105+AD120+AD102+AD123)</f>
        <v>#REF!</v>
      </c>
      <c r="AE108" t="s">
        <v>46</v>
      </c>
      <c r="AG108" s="51">
        <f>(2/6)*8*5</f>
        <v>13.333333333333332</v>
      </c>
      <c r="AH108" s="4">
        <f>AG108/8*3</f>
        <v>5</v>
      </c>
    </row>
    <row r="109" spans="1:34" ht="18" customHeight="1" x14ac:dyDescent="0.2">
      <c r="A109" s="128" t="s">
        <v>47</v>
      </c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</row>
    <row r="110" spans="1:34" ht="18" customHeight="1" x14ac:dyDescent="0.2"/>
    <row r="111" spans="1:34" ht="10.5" customHeight="1" x14ac:dyDescent="0.2"/>
    <row r="112" spans="1:34" ht="18" customHeight="1" x14ac:dyDescent="0.2"/>
    <row r="113" spans="2:18" ht="18" customHeight="1" x14ac:dyDescent="0.2"/>
    <row r="117" spans="2:18" ht="18" customHeight="1" x14ac:dyDescent="0.2">
      <c r="B117"/>
      <c r="D117"/>
      <c r="E117"/>
      <c r="G117"/>
      <c r="H117"/>
      <c r="J117"/>
      <c r="K117"/>
      <c r="M117"/>
    </row>
    <row r="118" spans="2:18" ht="18" customHeight="1" x14ac:dyDescent="0.2">
      <c r="B118"/>
      <c r="D118"/>
      <c r="E118"/>
      <c r="G118"/>
      <c r="H118"/>
      <c r="J118"/>
      <c r="K118"/>
      <c r="M118"/>
    </row>
    <row r="119" spans="2:18" ht="18" customHeight="1" x14ac:dyDescent="0.2">
      <c r="B119"/>
      <c r="D119"/>
      <c r="E119"/>
      <c r="G119"/>
      <c r="H119"/>
      <c r="J119"/>
      <c r="K119"/>
      <c r="M119"/>
    </row>
    <row r="120" spans="2:18" ht="18" customHeight="1" x14ac:dyDescent="0.2">
      <c r="B120"/>
      <c r="D120"/>
      <c r="E120"/>
      <c r="G120"/>
      <c r="H120"/>
      <c r="J120"/>
      <c r="K120"/>
      <c r="M120"/>
      <c r="R120">
        <f>SUM(S120:AD120)</f>
        <v>0</v>
      </c>
    </row>
    <row r="121" spans="2:18" ht="18" customHeight="1" x14ac:dyDescent="0.2">
      <c r="B121"/>
      <c r="D121"/>
      <c r="E121"/>
      <c r="G121"/>
      <c r="H121"/>
      <c r="J121"/>
      <c r="K121"/>
      <c r="M121"/>
    </row>
    <row r="122" spans="2:18" ht="18" customHeight="1" x14ac:dyDescent="0.2">
      <c r="B122"/>
      <c r="D122"/>
      <c r="E122"/>
      <c r="G122"/>
      <c r="H122"/>
      <c r="J122"/>
      <c r="K122"/>
      <c r="M122"/>
    </row>
    <row r="123" spans="2:18" ht="18" customHeight="1" x14ac:dyDescent="0.2">
      <c r="B123"/>
      <c r="D123"/>
      <c r="E123"/>
      <c r="G123"/>
      <c r="H123"/>
      <c r="J123"/>
      <c r="K123"/>
      <c r="M123"/>
      <c r="R123">
        <f>SUM(S123:AD123)</f>
        <v>0</v>
      </c>
    </row>
    <row r="124" spans="2:18" ht="18" customHeight="1" x14ac:dyDescent="0.2">
      <c r="B124"/>
      <c r="D124"/>
      <c r="E124"/>
      <c r="G124"/>
      <c r="H124"/>
      <c r="J124"/>
      <c r="K124"/>
      <c r="M124"/>
    </row>
    <row r="125" spans="2:18" ht="18" customHeight="1" x14ac:dyDescent="0.2">
      <c r="B125"/>
      <c r="D125"/>
      <c r="E125"/>
      <c r="G125"/>
      <c r="H125"/>
      <c r="J125"/>
      <c r="K125"/>
      <c r="M125"/>
      <c r="R125">
        <f>SUM(S125:AD125)</f>
        <v>0</v>
      </c>
    </row>
    <row r="126" spans="2:18" ht="18" customHeight="1" x14ac:dyDescent="0.2">
      <c r="B126"/>
      <c r="D126"/>
      <c r="E126"/>
      <c r="G126"/>
      <c r="H126"/>
      <c r="J126"/>
      <c r="K126"/>
      <c r="M126"/>
      <c r="R126">
        <f>SUM(S126:AD126)</f>
        <v>0</v>
      </c>
    </row>
  </sheetData>
  <mergeCells count="58">
    <mergeCell ref="A108:P108"/>
    <mergeCell ref="A109:P109"/>
    <mergeCell ref="A1:P1"/>
    <mergeCell ref="B28:D28"/>
    <mergeCell ref="E28:G28"/>
    <mergeCell ref="H28:J28"/>
    <mergeCell ref="K28:M28"/>
    <mergeCell ref="N28:P28"/>
    <mergeCell ref="E55:G55"/>
    <mergeCell ref="A27:P27"/>
    <mergeCell ref="A36:P36"/>
    <mergeCell ref="N37:P37"/>
    <mergeCell ref="B37:D37"/>
    <mergeCell ref="E37:G37"/>
    <mergeCell ref="H37:J37"/>
    <mergeCell ref="K37:M37"/>
    <mergeCell ref="E46:G46"/>
    <mergeCell ref="H46:J46"/>
    <mergeCell ref="K46:M46"/>
    <mergeCell ref="A45:P45"/>
    <mergeCell ref="B46:D46"/>
    <mergeCell ref="N46:P46"/>
    <mergeCell ref="K64:M64"/>
    <mergeCell ref="H55:J55"/>
    <mergeCell ref="K55:M55"/>
    <mergeCell ref="N55:P55"/>
    <mergeCell ref="A63:P63"/>
    <mergeCell ref="N64:P64"/>
    <mergeCell ref="A54:P54"/>
    <mergeCell ref="B55:D55"/>
    <mergeCell ref="K82:M82"/>
    <mergeCell ref="N82:P82"/>
    <mergeCell ref="B82:D82"/>
    <mergeCell ref="E82:G82"/>
    <mergeCell ref="B64:D64"/>
    <mergeCell ref="E64:G64"/>
    <mergeCell ref="H64:J64"/>
    <mergeCell ref="A72:P72"/>
    <mergeCell ref="B73:D73"/>
    <mergeCell ref="E73:G73"/>
    <mergeCell ref="H73:J73"/>
    <mergeCell ref="K73:M73"/>
    <mergeCell ref="G2:H2"/>
    <mergeCell ref="A99:P99"/>
    <mergeCell ref="B100:D100"/>
    <mergeCell ref="E100:G100"/>
    <mergeCell ref="H100:J100"/>
    <mergeCell ref="K100:M100"/>
    <mergeCell ref="N100:P100"/>
    <mergeCell ref="N91:P91"/>
    <mergeCell ref="N73:P73"/>
    <mergeCell ref="B91:D91"/>
    <mergeCell ref="A81:P81"/>
    <mergeCell ref="E91:G91"/>
    <mergeCell ref="H91:J91"/>
    <mergeCell ref="K91:M91"/>
    <mergeCell ref="H82:J82"/>
    <mergeCell ref="A90:P90"/>
  </mergeCells>
  <phoneticPr fontId="4" type="noConversion"/>
  <printOptions horizontalCentered="1" verticalCentered="1"/>
  <pageMargins left="0.44" right="0.44" top="0.3" bottom="0.55000000000000004" header="0.21" footer="0.5"/>
  <pageSetup scale="35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D11" sqref="D11"/>
    </sheetView>
  </sheetViews>
  <sheetFormatPr defaultRowHeight="20.100000000000001" customHeight="1" x14ac:dyDescent="0.2"/>
  <cols>
    <col min="1" max="1" width="10.7109375" customWidth="1"/>
    <col min="2" max="17" width="10.28515625" customWidth="1"/>
  </cols>
  <sheetData>
    <row r="1" spans="1:17" ht="20.100000000000001" customHeight="1" thickBot="1" x14ac:dyDescent="0.3">
      <c r="A1" s="27" t="s">
        <v>48</v>
      </c>
    </row>
    <row r="2" spans="1:17" s="3" customFormat="1" ht="20.100000000000001" customHeight="1" thickBot="1" x14ac:dyDescent="0.25">
      <c r="A2" s="34" t="s">
        <v>49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6">
        <v>16</v>
      </c>
    </row>
    <row r="3" spans="1:17" ht="20.100000000000001" customHeight="1" x14ac:dyDescent="0.2">
      <c r="A3" s="37" t="s">
        <v>50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</row>
    <row r="4" spans="1:17" ht="20.100000000000001" customHeight="1" thickBot="1" x14ac:dyDescent="0.25">
      <c r="A4" s="30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1"/>
    </row>
    <row r="5" spans="1:17" ht="20.100000000000001" customHeight="1" x14ac:dyDescent="0.2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ht="20.100000000000001" customHeight="1" thickBot="1" x14ac:dyDescent="0.25">
      <c r="A6" s="30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1"/>
    </row>
    <row r="7" spans="1:17" ht="20.100000000000001" customHeight="1" x14ac:dyDescent="0.2">
      <c r="A7" s="28" t="s">
        <v>52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29"/>
    </row>
    <row r="8" spans="1:17" ht="20.100000000000001" customHeight="1" thickBot="1" x14ac:dyDescent="0.25">
      <c r="A8" s="30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1"/>
    </row>
    <row r="11" spans="1:17" ht="20.100000000000001" customHeight="1" thickBot="1" x14ac:dyDescent="0.3">
      <c r="A11" s="27" t="s">
        <v>53</v>
      </c>
      <c r="D11" s="24" t="s">
        <v>1</v>
      </c>
    </row>
    <row r="12" spans="1:17" ht="20.100000000000001" customHeight="1" thickBot="1" x14ac:dyDescent="0.25">
      <c r="A12" s="34" t="s">
        <v>49</v>
      </c>
      <c r="B12" s="35">
        <v>1</v>
      </c>
      <c r="C12" s="35">
        <v>2</v>
      </c>
      <c r="D12" s="35">
        <v>3</v>
      </c>
      <c r="E12" s="35">
        <v>4</v>
      </c>
      <c r="F12" s="35">
        <v>5</v>
      </c>
      <c r="G12" s="35">
        <v>6</v>
      </c>
      <c r="H12" s="35">
        <v>7</v>
      </c>
      <c r="I12" s="35">
        <v>8</v>
      </c>
      <c r="J12" s="35">
        <v>9</v>
      </c>
      <c r="K12" s="35">
        <v>10</v>
      </c>
      <c r="L12" s="35">
        <v>11</v>
      </c>
      <c r="M12" s="35">
        <v>12</v>
      </c>
      <c r="N12" s="35">
        <v>13</v>
      </c>
      <c r="O12" s="35">
        <v>14</v>
      </c>
    </row>
    <row r="13" spans="1:17" ht="20.100000000000001" customHeight="1" x14ac:dyDescent="0.2">
      <c r="A13" s="37" t="s">
        <v>50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7" ht="20.100000000000001" customHeight="1" thickBot="1" x14ac:dyDescent="0.25">
      <c r="A14" s="30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7" ht="20.100000000000001" customHeight="1" x14ac:dyDescent="0.2">
      <c r="A15" s="37" t="s">
        <v>51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7" ht="20.100000000000001" customHeight="1" thickBot="1" x14ac:dyDescent="0.25">
      <c r="A16" s="30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ht="20.100000000000001" customHeight="1" x14ac:dyDescent="0.2">
      <c r="A17" s="28" t="s">
        <v>52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20.100000000000001" customHeight="1" thickBot="1" x14ac:dyDescent="0.25">
      <c r="A18" s="30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</sheetData>
  <phoneticPr fontId="4" type="noConversion"/>
  <printOptions gridLines="1"/>
  <pageMargins left="0.27" right="0.23" top="1" bottom="1" header="0.5" footer="0.5"/>
  <pageSetup paperSize="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Manager/>
  <Company>Sony Electronics,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</dc:creator>
  <cp:keywords/>
  <dc:description/>
  <cp:lastModifiedBy>Jordan Stojowski</cp:lastModifiedBy>
  <cp:revision/>
  <dcterms:created xsi:type="dcterms:W3CDTF">2008-01-27T02:10:13Z</dcterms:created>
  <dcterms:modified xsi:type="dcterms:W3CDTF">2024-03-04T23:53:35Z</dcterms:modified>
  <cp:category/>
  <cp:contentStatus/>
</cp:coreProperties>
</file>