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dan\OneDrive\Documents\AE Volleyball\"/>
    </mc:Choice>
  </mc:AlternateContent>
  <bookViews>
    <workbookView xWindow="0" yWindow="0" windowWidth="28800" windowHeight="119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Sheet1!$A$1:$P$120</definedName>
    <definedName name="_xlnm.Print_Area" localSheetId="1">Sheet2!$A$1:$K$21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10" i="1" l="1"/>
  <c r="AE110" i="1"/>
  <c r="AD110" i="1"/>
  <c r="AC110" i="1"/>
  <c r="AB110" i="1"/>
  <c r="AA110" i="1"/>
  <c r="Z110" i="1"/>
  <c r="Y110" i="1"/>
  <c r="W110" i="1"/>
  <c r="X110" i="1"/>
  <c r="V110" i="1"/>
  <c r="U110" i="1"/>
  <c r="T110" i="1"/>
  <c r="S110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AF30" i="1"/>
  <c r="AE30" i="1"/>
  <c r="AD30" i="1"/>
  <c r="AC30" i="1"/>
  <c r="AA30" i="1"/>
  <c r="Z30" i="1"/>
  <c r="AB30" i="1"/>
  <c r="Y30" i="1"/>
  <c r="X30" i="1"/>
  <c r="W30" i="1"/>
  <c r="V30" i="1"/>
  <c r="U30" i="1"/>
  <c r="T30" i="1"/>
  <c r="S30" i="1"/>
  <c r="A38" i="1"/>
  <c r="A50" i="1" s="1"/>
  <c r="A61" i="1" s="1"/>
  <c r="A72" i="1" s="1"/>
  <c r="A96" i="1" s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I119" i="1"/>
  <c r="AI120" i="1"/>
  <c r="AC120" i="1" l="1"/>
  <c r="U120" i="1"/>
  <c r="AE119" i="1"/>
  <c r="AB120" i="1"/>
  <c r="T120" i="1"/>
  <c r="Z119" i="1"/>
  <c r="Y120" i="1"/>
  <c r="W119" i="1"/>
  <c r="Z120" i="1"/>
  <c r="AD119" i="1"/>
  <c r="X119" i="1"/>
  <c r="AF119" i="1"/>
  <c r="V119" i="1"/>
  <c r="AE120" i="1"/>
  <c r="W120" i="1"/>
  <c r="AA119" i="1"/>
  <c r="Y119" i="1"/>
  <c r="AF120" i="1"/>
  <c r="X120" i="1"/>
  <c r="AD120" i="1"/>
  <c r="V120" i="1"/>
  <c r="AB119" i="1"/>
  <c r="S119" i="1"/>
  <c r="T119" i="1"/>
  <c r="AA120" i="1"/>
  <c r="S120" i="1"/>
  <c r="U119" i="1"/>
  <c r="AC119" i="1"/>
  <c r="R69" i="1"/>
  <c r="R104" i="1"/>
  <c r="R35" i="1"/>
  <c r="R44" i="1"/>
  <c r="R102" i="1"/>
  <c r="R58" i="1"/>
  <c r="R115" i="1"/>
  <c r="R81" i="1"/>
  <c r="R80" i="1"/>
  <c r="R78" i="1"/>
  <c r="R56" i="1"/>
  <c r="R46" i="1"/>
  <c r="R33" i="1"/>
  <c r="R110" i="1"/>
  <c r="R105" i="1"/>
  <c r="R47" i="1"/>
  <c r="R36" i="1"/>
  <c r="R113" i="1"/>
  <c r="R30" i="1"/>
  <c r="R112" i="1"/>
  <c r="R114" i="1"/>
  <c r="R67" i="1"/>
  <c r="A107" i="1"/>
  <c r="R59" i="1"/>
  <c r="R70" i="1"/>
</calcChain>
</file>

<file path=xl/sharedStrings.xml><?xml version="1.0" encoding="utf-8"?>
<sst xmlns="http://schemas.openxmlformats.org/spreadsheetml/2006/main" count="395" uniqueCount="76">
  <si>
    <t>Court</t>
  </si>
  <si>
    <t>VS</t>
  </si>
  <si>
    <t>Team #</t>
  </si>
  <si>
    <t>All matches are a single game to 25 win by 2, 27 max using rally scoring.  Change sides at 13 points</t>
  </si>
  <si>
    <t>Report missing scores to aevolleyball@comcast.net  Scores unreported after 2 weeks are dropped from standings</t>
  </si>
  <si>
    <t>A</t>
  </si>
  <si>
    <t>C</t>
  </si>
  <si>
    <t>D</t>
  </si>
  <si>
    <t xml:space="preserve"> </t>
  </si>
  <si>
    <t>F</t>
  </si>
  <si>
    <t>Court A is the north court, Court B is the center court and Court C is the south court in Upper WEST Gym @ Ingraham</t>
  </si>
  <si>
    <t>Court D is the north court, Court E is the center court and Court F is the south court in Upper EAST Gym @ Ingraham</t>
  </si>
  <si>
    <t>Court G is the north court, Court H is the South court in the LOWER EAST Gym @ Ingraham H.S.</t>
  </si>
  <si>
    <t>B</t>
  </si>
  <si>
    <t>E</t>
  </si>
  <si>
    <t>G</t>
  </si>
  <si>
    <t>H</t>
  </si>
  <si>
    <t>I</t>
  </si>
  <si>
    <t>J</t>
  </si>
  <si>
    <t>Court I is the north court, Court J is the South court in the LOWER WEST Gym @ Ingraham H.S.</t>
  </si>
  <si>
    <t>If you make a mistake, erase or use a single line through the wrong team so that the wrong team # is still readable.</t>
  </si>
  <si>
    <t xml:space="preserve">Team Name       </t>
  </si>
  <si>
    <t xml:space="preserve">Team Captain       </t>
  </si>
  <si>
    <t xml:space="preserve">Please circle the winning team on the copy of the chart in the upper level lobby. </t>
  </si>
  <si>
    <t>Goal</t>
  </si>
  <si>
    <t>Andrew</t>
  </si>
  <si>
    <t>Team Redundancy Team</t>
  </si>
  <si>
    <t>Jared</t>
  </si>
  <si>
    <t>Rose</t>
  </si>
  <si>
    <t>Geezers, Sons &amp; Nasties</t>
  </si>
  <si>
    <t>Patti</t>
  </si>
  <si>
    <t>Goldman</t>
  </si>
  <si>
    <t>John</t>
  </si>
  <si>
    <t>Fletcher</t>
  </si>
  <si>
    <t xml:space="preserve">Volley Llamas             </t>
  </si>
  <si>
    <t>A/E VOLLEYBALL LEAGUE - INGRAHAM LEVEL 2 - SPRING 2024</t>
  </si>
  <si>
    <t xml:space="preserve">Shave Ice                    </t>
  </si>
  <si>
    <t xml:space="preserve">Liu     </t>
  </si>
  <si>
    <t xml:space="preserve">TeamWorks                    </t>
  </si>
  <si>
    <t xml:space="preserve">Team Dim Sum             </t>
  </si>
  <si>
    <t xml:space="preserve">Fred </t>
  </si>
  <si>
    <t>Chiu</t>
  </si>
  <si>
    <t>Full Spectrum Squad</t>
  </si>
  <si>
    <t>Tyler</t>
  </si>
  <si>
    <t xml:space="preserve">Mi     </t>
  </si>
  <si>
    <t xml:space="preserve">Spikedelics                  </t>
  </si>
  <si>
    <t>Zachary</t>
  </si>
  <si>
    <t>Moore</t>
  </si>
  <si>
    <t>Vertically Challenged</t>
  </si>
  <si>
    <t>Ping</t>
  </si>
  <si>
    <t>Doan</t>
  </si>
  <si>
    <t xml:space="preserve">Big Tunas                    </t>
  </si>
  <si>
    <t>Deepak</t>
  </si>
  <si>
    <t>Madappa</t>
  </si>
  <si>
    <t>Ryan</t>
  </si>
  <si>
    <t xml:space="preserve">Vu     </t>
  </si>
  <si>
    <t xml:space="preserve">Process Servers            </t>
  </si>
  <si>
    <t>Keith</t>
  </si>
  <si>
    <t>Snell</t>
  </si>
  <si>
    <t xml:space="preserve">FE!N                                   </t>
  </si>
  <si>
    <t>Bennett</t>
  </si>
  <si>
    <t>Spencer</t>
  </si>
  <si>
    <t xml:space="preserve">Spiky Chili Oil             </t>
  </si>
  <si>
    <t>Kevin</t>
  </si>
  <si>
    <t xml:space="preserve">Jin     </t>
  </si>
  <si>
    <t xml:space="preserve">Gatitos                           </t>
  </si>
  <si>
    <t>Matt</t>
  </si>
  <si>
    <t>Querdasi</t>
  </si>
  <si>
    <t>forfeiiting 3/24</t>
  </si>
  <si>
    <t># 10 Forfeit</t>
  </si>
  <si>
    <t>Warm-up 2:00 - 2:15 PM</t>
  </si>
  <si>
    <t>Last serve is at 3:55 PM sharp. If tied, 1 more serve (no win by 2)</t>
  </si>
  <si>
    <t>No games on Mar. 31st (Easter)</t>
  </si>
  <si>
    <t>Tournament on May 19th - Teams Seeded by Regular Season Record - starts at 2:15</t>
  </si>
  <si>
    <t>Mid.</t>
  </si>
  <si>
    <t>Lower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</si>
</sst>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26" x14ac:knownFonts="1">
    <font>
      <sz val="10"/>
      <name val="Arial"/>
    </font>
    <font>
      <b/>
      <sz val="1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4"/>
      <color indexed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6"/>
      <color indexed="10"/>
      <name val="Arial"/>
      <family val="2"/>
    </font>
    <font>
      <b/>
      <i/>
      <sz val="12"/>
      <color indexed="10"/>
      <name val="Arial"/>
      <family val="2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rgb="FF002060"/>
      <name val="Calibri"/>
      <family val="2"/>
      <scheme val="minor"/>
    </font>
    <font>
      <i/>
      <sz val="14"/>
      <color rgb="FF00610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70C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FE16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6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 style="medium">
        <color theme="1"/>
      </right>
      <top style="thin">
        <color indexed="64"/>
      </top>
      <bottom/>
      <diagonal/>
    </border>
  </borders>
  <cellStyleXfs count="3">
    <xf numFmtId="0" fontId="0" fillId="0" borderId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</cellStyleXfs>
  <cellXfs count="313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5" fillId="0" borderId="1" xfId="0" applyFont="1" applyBorder="1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/>
    <xf numFmtId="0" fontId="0" fillId="0" borderId="0" xfId="0" applyAlignment="1">
      <alignment vertical="center"/>
    </xf>
    <xf numFmtId="0" fontId="6" fillId="5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5" borderId="9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2" fontId="0" fillId="0" borderId="0" xfId="0" applyNumberForma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6" fillId="0" borderId="14" xfId="0" applyFont="1" applyBorder="1" applyAlignment="1">
      <alignment horizontal="center"/>
    </xf>
    <xf numFmtId="0" fontId="22" fillId="0" borderId="0" xfId="0" applyFont="1"/>
    <xf numFmtId="0" fontId="20" fillId="0" borderId="0" xfId="0" applyFont="1"/>
    <xf numFmtId="0" fontId="19" fillId="0" borderId="0" xfId="2" applyFill="1"/>
    <xf numFmtId="0" fontId="18" fillId="0" borderId="0" xfId="1" applyFill="1"/>
    <xf numFmtId="0" fontId="18" fillId="0" borderId="0" xfId="1" applyFill="1" applyAlignment="1">
      <alignment horizontal="center"/>
    </xf>
    <xf numFmtId="0" fontId="6" fillId="0" borderId="7" xfId="0" applyFont="1" applyBorder="1"/>
    <xf numFmtId="0" fontId="6" fillId="5" borderId="6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23" fillId="6" borderId="6" xfId="2" applyFont="1" applyFill="1" applyBorder="1" applyAlignment="1">
      <alignment horizontal="center"/>
    </xf>
    <xf numFmtId="0" fontId="23" fillId="6" borderId="1" xfId="2" applyFont="1" applyFill="1" applyBorder="1" applyAlignment="1">
      <alignment horizontal="center"/>
    </xf>
    <xf numFmtId="0" fontId="23" fillId="6" borderId="9" xfId="2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/>
    <xf numFmtId="0" fontId="11" fillId="5" borderId="7" xfId="0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1" fillId="7" borderId="9" xfId="0" applyFont="1" applyFill="1" applyBorder="1" applyAlignment="1">
      <alignment horizontal="center"/>
    </xf>
    <xf numFmtId="0" fontId="11" fillId="7" borderId="12" xfId="0" applyFont="1" applyFill="1" applyBorder="1" applyAlignment="1">
      <alignment horizontal="center"/>
    </xf>
    <xf numFmtId="0" fontId="11" fillId="7" borderId="13" xfId="0" applyFont="1" applyFill="1" applyBorder="1" applyAlignment="1">
      <alignment horizontal="center"/>
    </xf>
    <xf numFmtId="0" fontId="11" fillId="7" borderId="10" xfId="0" applyFont="1" applyFill="1" applyBorder="1" applyAlignment="1">
      <alignment horizontal="center"/>
    </xf>
    <xf numFmtId="0" fontId="24" fillId="0" borderId="0" xfId="0" applyFont="1"/>
    <xf numFmtId="0" fontId="6" fillId="0" borderId="0" xfId="0" applyFont="1" applyAlignment="1">
      <alignment vertical="center"/>
    </xf>
    <xf numFmtId="0" fontId="25" fillId="0" borderId="0" xfId="0" applyFont="1"/>
    <xf numFmtId="0" fontId="3" fillId="0" borderId="0" xfId="0" applyFont="1" applyAlignment="1">
      <alignment horizontal="left"/>
    </xf>
    <xf numFmtId="0" fontId="14" fillId="8" borderId="4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6" fillId="9" borderId="0" xfId="0" applyFont="1" applyFill="1" applyAlignment="1">
      <alignment horizontal="center"/>
    </xf>
    <xf numFmtId="0" fontId="15" fillId="8" borderId="0" xfId="0" applyFont="1" applyFill="1" applyAlignment="1">
      <alignment horizontal="left"/>
    </xf>
    <xf numFmtId="0" fontId="0" fillId="8" borderId="0" xfId="0" applyFill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10" borderId="5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0" fillId="0" borderId="16" xfId="0" applyBorder="1"/>
    <xf numFmtId="0" fontId="6" fillId="9" borderId="0" xfId="0" applyFont="1" applyFill="1" applyAlignment="1">
      <alignment horizontal="left"/>
    </xf>
    <xf numFmtId="0" fontId="6" fillId="10" borderId="12" xfId="0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15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0" xfId="0" applyFont="1" applyFill="1" applyAlignment="1">
      <alignment horizontal="center"/>
    </xf>
    <xf numFmtId="0" fontId="6" fillId="10" borderId="8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11" fillId="11" borderId="6" xfId="0" applyFont="1" applyFill="1" applyBorder="1" applyAlignment="1">
      <alignment horizontal="center"/>
    </xf>
    <xf numFmtId="0" fontId="6" fillId="11" borderId="6" xfId="0" applyFont="1" applyFill="1" applyBorder="1" applyAlignment="1">
      <alignment horizontal="center"/>
    </xf>
    <xf numFmtId="0" fontId="11" fillId="11" borderId="4" xfId="0" applyFont="1" applyFill="1" applyBorder="1" applyAlignment="1">
      <alignment horizontal="center"/>
    </xf>
    <xf numFmtId="0" fontId="11" fillId="11" borderId="5" xfId="0" applyFont="1" applyFill="1" applyBorder="1" applyAlignment="1">
      <alignment horizontal="center"/>
    </xf>
    <xf numFmtId="0" fontId="6" fillId="11" borderId="12" xfId="0" applyFont="1" applyFill="1" applyBorder="1" applyAlignment="1">
      <alignment horizontal="center"/>
    </xf>
    <xf numFmtId="0" fontId="11" fillId="11" borderId="9" xfId="0" applyFont="1" applyFill="1" applyBorder="1" applyAlignment="1">
      <alignment horizontal="center"/>
    </xf>
    <xf numFmtId="0" fontId="6" fillId="11" borderId="4" xfId="0" applyFont="1" applyFill="1" applyBorder="1" applyAlignment="1">
      <alignment horizontal="center"/>
    </xf>
    <xf numFmtId="0" fontId="11" fillId="11" borderId="12" xfId="0" applyFont="1" applyFill="1" applyBorder="1" applyAlignment="1">
      <alignment horizontal="center"/>
    </xf>
    <xf numFmtId="0" fontId="6" fillId="11" borderId="9" xfId="0" applyFont="1" applyFill="1" applyBorder="1" applyAlignment="1">
      <alignment horizontal="center"/>
    </xf>
    <xf numFmtId="0" fontId="11" fillId="12" borderId="6" xfId="0" applyFont="1" applyFill="1" applyBorder="1" applyAlignment="1">
      <alignment horizontal="center"/>
    </xf>
    <xf numFmtId="0" fontId="11" fillId="12" borderId="4" xfId="0" applyFont="1" applyFill="1" applyBorder="1" applyAlignment="1">
      <alignment horizontal="center"/>
    </xf>
    <xf numFmtId="0" fontId="11" fillId="12" borderId="9" xfId="0" applyFont="1" applyFill="1" applyBorder="1" applyAlignment="1">
      <alignment horizontal="center"/>
    </xf>
    <xf numFmtId="0" fontId="11" fillId="12" borderId="15" xfId="0" applyFont="1" applyFill="1" applyBorder="1" applyAlignment="1">
      <alignment horizontal="center"/>
    </xf>
    <xf numFmtId="0" fontId="11" fillId="12" borderId="7" xfId="0" applyFont="1" applyFill="1" applyBorder="1" applyAlignment="1">
      <alignment horizontal="center"/>
    </xf>
    <xf numFmtId="0" fontId="11" fillId="12" borderId="5" xfId="0" applyFont="1" applyFill="1" applyBorder="1" applyAlignment="1">
      <alignment horizontal="center"/>
    </xf>
    <xf numFmtId="0" fontId="11" fillId="12" borderId="10" xfId="0" applyFont="1" applyFill="1" applyBorder="1" applyAlignment="1">
      <alignment horizontal="center"/>
    </xf>
    <xf numFmtId="0" fontId="11" fillId="12" borderId="8" xfId="0" applyFont="1" applyFill="1" applyBorder="1" applyAlignment="1">
      <alignment horizontal="center"/>
    </xf>
    <xf numFmtId="0" fontId="11" fillId="12" borderId="12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1" fillId="7" borderId="22" xfId="0" applyFont="1" applyFill="1" applyBorder="1" applyAlignment="1">
      <alignment horizontal="center"/>
    </xf>
    <xf numFmtId="0" fontId="6" fillId="7" borderId="2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13" borderId="2" xfId="0" applyFont="1" applyFill="1" applyBorder="1" applyAlignment="1">
      <alignment horizontal="center"/>
    </xf>
    <xf numFmtId="0" fontId="6" fillId="13" borderId="2" xfId="0" applyFont="1" applyFill="1" applyBorder="1" applyAlignment="1">
      <alignment horizontal="center"/>
    </xf>
    <xf numFmtId="0" fontId="11" fillId="13" borderId="0" xfId="0" applyFont="1" applyFill="1" applyBorder="1" applyAlignment="1">
      <alignment horizontal="center"/>
    </xf>
    <xf numFmtId="0" fontId="11" fillId="13" borderId="22" xfId="0" applyFont="1" applyFill="1" applyBorder="1" applyAlignment="1">
      <alignment horizontal="center"/>
    </xf>
    <xf numFmtId="0" fontId="6" fillId="7" borderId="29" xfId="0" applyFont="1" applyFill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11" fillId="13" borderId="31" xfId="0" applyFont="1" applyFill="1" applyBorder="1" applyAlignment="1">
      <alignment horizontal="center"/>
    </xf>
    <xf numFmtId="0" fontId="6" fillId="13" borderId="31" xfId="0" applyFont="1" applyFill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0" fillId="0" borderId="0" xfId="0" applyFont="1"/>
    <xf numFmtId="0" fontId="11" fillId="0" borderId="31" xfId="0" applyFont="1" applyBorder="1" applyAlignment="1">
      <alignment horizontal="center"/>
    </xf>
    <xf numFmtId="0" fontId="0" fillId="0" borderId="0" xfId="0" applyBorder="1"/>
    <xf numFmtId="0" fontId="11" fillId="0" borderId="34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11" fillId="0" borderId="42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6" borderId="46" xfId="0" applyFont="1" applyFill="1" applyBorder="1" applyAlignment="1">
      <alignment horizontal="center"/>
    </xf>
    <xf numFmtId="0" fontId="11" fillId="6" borderId="47" xfId="0" applyFont="1" applyFill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53" xfId="0" applyFont="1" applyFill="1" applyBorder="1" applyAlignment="1">
      <alignment horizontal="center"/>
    </xf>
    <xf numFmtId="0" fontId="11" fillId="7" borderId="48" xfId="0" applyFont="1" applyFill="1" applyBorder="1" applyAlignment="1">
      <alignment horizontal="center"/>
    </xf>
    <xf numFmtId="0" fontId="11" fillId="7" borderId="53" xfId="0" applyFont="1" applyFill="1" applyBorder="1" applyAlignment="1">
      <alignment horizontal="center"/>
    </xf>
    <xf numFmtId="0" fontId="11" fillId="7" borderId="54" xfId="0" applyFont="1" applyFill="1" applyBorder="1" applyAlignment="1">
      <alignment horizontal="center"/>
    </xf>
    <xf numFmtId="0" fontId="11" fillId="7" borderId="55" xfId="0" applyFont="1" applyFill="1" applyBorder="1" applyAlignment="1">
      <alignment horizontal="center"/>
    </xf>
    <xf numFmtId="0" fontId="11" fillId="7" borderId="58" xfId="0" applyFont="1" applyFill="1" applyBorder="1" applyAlignment="1">
      <alignment horizontal="center"/>
    </xf>
    <xf numFmtId="0" fontId="11" fillId="7" borderId="59" xfId="0" applyFont="1" applyFill="1" applyBorder="1" applyAlignment="1">
      <alignment horizontal="center"/>
    </xf>
    <xf numFmtId="0" fontId="11" fillId="7" borderId="61" xfId="0" applyFont="1" applyFill="1" applyBorder="1" applyAlignment="1">
      <alignment horizontal="center"/>
    </xf>
    <xf numFmtId="0" fontId="11" fillId="7" borderId="62" xfId="0" applyFont="1" applyFill="1" applyBorder="1" applyAlignment="1">
      <alignment horizontal="center"/>
    </xf>
    <xf numFmtId="0" fontId="11" fillId="0" borderId="63" xfId="0" applyFont="1" applyBorder="1" applyAlignment="1">
      <alignment horizontal="center"/>
    </xf>
    <xf numFmtId="0" fontId="11" fillId="0" borderId="65" xfId="0" applyFont="1" applyFill="1" applyBorder="1" applyAlignment="1">
      <alignment horizontal="center"/>
    </xf>
    <xf numFmtId="0" fontId="6" fillId="0" borderId="44" xfId="0" applyFont="1" applyFill="1" applyBorder="1" applyAlignment="1">
      <alignment horizontal="center"/>
    </xf>
    <xf numFmtId="0" fontId="11" fillId="0" borderId="48" xfId="0" applyFont="1" applyFill="1" applyBorder="1" applyAlignment="1">
      <alignment horizontal="center"/>
    </xf>
    <xf numFmtId="0" fontId="11" fillId="0" borderId="65" xfId="0" applyFont="1" applyBorder="1" applyAlignment="1">
      <alignment horizontal="center"/>
    </xf>
    <xf numFmtId="0" fontId="11" fillId="7" borderId="49" xfId="0" applyFont="1" applyFill="1" applyBorder="1" applyAlignment="1">
      <alignment horizontal="center"/>
    </xf>
    <xf numFmtId="0" fontId="11" fillId="7" borderId="66" xfId="0" applyFont="1" applyFill="1" applyBorder="1" applyAlignment="1">
      <alignment horizontal="center"/>
    </xf>
    <xf numFmtId="0" fontId="6" fillId="0" borderId="67" xfId="0" applyFont="1" applyBorder="1" applyAlignment="1">
      <alignment horizontal="center"/>
    </xf>
    <xf numFmtId="0" fontId="6" fillId="0" borderId="68" xfId="0" applyFont="1" applyBorder="1" applyAlignment="1">
      <alignment horizontal="center"/>
    </xf>
    <xf numFmtId="0" fontId="6" fillId="0" borderId="70" xfId="0" applyFont="1" applyBorder="1" applyAlignment="1">
      <alignment horizontal="center"/>
    </xf>
    <xf numFmtId="0" fontId="6" fillId="7" borderId="69" xfId="0" applyFont="1" applyFill="1" applyBorder="1" applyAlignment="1">
      <alignment horizontal="center"/>
    </xf>
    <xf numFmtId="0" fontId="6" fillId="7" borderId="71" xfId="0" applyFont="1" applyFill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1" fillId="0" borderId="52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11" fillId="7" borderId="51" xfId="0" applyFont="1" applyFill="1" applyBorder="1" applyAlignment="1">
      <alignment horizontal="center"/>
    </xf>
    <xf numFmtId="0" fontId="11" fillId="7" borderId="74" xfId="0" applyFont="1" applyFill="1" applyBorder="1" applyAlignment="1">
      <alignment horizontal="center"/>
    </xf>
    <xf numFmtId="0" fontId="11" fillId="6" borderId="73" xfId="0" applyFont="1" applyFill="1" applyBorder="1" applyAlignment="1">
      <alignment horizontal="center"/>
    </xf>
    <xf numFmtId="0" fontId="11" fillId="6" borderId="52" xfId="0" applyFont="1" applyFill="1" applyBorder="1" applyAlignment="1">
      <alignment horizontal="center"/>
    </xf>
    <xf numFmtId="0" fontId="11" fillId="7" borderId="47" xfId="0" applyFont="1" applyFill="1" applyBorder="1" applyAlignment="1">
      <alignment horizontal="center"/>
    </xf>
    <xf numFmtId="0" fontId="11" fillId="7" borderId="75" xfId="0" applyFont="1" applyFill="1" applyBorder="1" applyAlignment="1">
      <alignment horizontal="center"/>
    </xf>
    <xf numFmtId="0" fontId="6" fillId="13" borderId="77" xfId="0" applyFont="1" applyFill="1" applyBorder="1" applyAlignment="1">
      <alignment horizontal="center"/>
    </xf>
    <xf numFmtId="0" fontId="6" fillId="13" borderId="69" xfId="0" applyFont="1" applyFill="1" applyBorder="1" applyAlignment="1">
      <alignment horizontal="center"/>
    </xf>
    <xf numFmtId="0" fontId="11" fillId="13" borderId="53" xfId="0" applyFont="1" applyFill="1" applyBorder="1" applyAlignment="1">
      <alignment horizontal="center"/>
    </xf>
    <xf numFmtId="0" fontId="11" fillId="13" borderId="52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11" fillId="13" borderId="47" xfId="0" applyFont="1" applyFill="1" applyBorder="1" applyAlignment="1">
      <alignment horizontal="center"/>
    </xf>
    <xf numFmtId="0" fontId="6" fillId="0" borderId="79" xfId="0" applyFont="1" applyBorder="1" applyAlignment="1">
      <alignment horizontal="center"/>
    </xf>
    <xf numFmtId="0" fontId="6" fillId="0" borderId="80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13" borderId="63" xfId="0" applyFont="1" applyFill="1" applyBorder="1" applyAlignment="1">
      <alignment horizontal="center"/>
    </xf>
    <xf numFmtId="0" fontId="6" fillId="13" borderId="47" xfId="0" applyFont="1" applyFill="1" applyBorder="1" applyAlignment="1">
      <alignment horizontal="center"/>
    </xf>
    <xf numFmtId="0" fontId="6" fillId="7" borderId="52" xfId="0" applyFont="1" applyFill="1" applyBorder="1" applyAlignment="1">
      <alignment horizontal="center"/>
    </xf>
    <xf numFmtId="0" fontId="6" fillId="7" borderId="54" xfId="0" applyFont="1" applyFill="1" applyBorder="1" applyAlignment="1">
      <alignment horizontal="center"/>
    </xf>
    <xf numFmtId="0" fontId="6" fillId="7" borderId="55" xfId="0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0" fontId="11" fillId="0" borderId="82" xfId="0" applyFont="1" applyFill="1" applyBorder="1" applyAlignment="1">
      <alignment horizontal="center"/>
    </xf>
    <xf numFmtId="0" fontId="11" fillId="0" borderId="31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73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6" borderId="46" xfId="0" applyFont="1" applyFill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7" borderId="46" xfId="0" applyFont="1" applyFill="1" applyBorder="1" applyAlignment="1">
      <alignment horizontal="center"/>
    </xf>
    <xf numFmtId="0" fontId="11" fillId="0" borderId="79" xfId="0" applyFont="1" applyBorder="1" applyAlignment="1">
      <alignment horizontal="center"/>
    </xf>
    <xf numFmtId="0" fontId="11" fillId="0" borderId="80" xfId="0" applyFont="1" applyBorder="1" applyAlignment="1">
      <alignment horizontal="center"/>
    </xf>
    <xf numFmtId="0" fontId="11" fillId="13" borderId="63" xfId="0" applyFont="1" applyFill="1" applyBorder="1" applyAlignment="1">
      <alignment horizontal="center"/>
    </xf>
    <xf numFmtId="0" fontId="11" fillId="11" borderId="72" xfId="0" applyFont="1" applyFill="1" applyBorder="1" applyAlignment="1">
      <alignment horizontal="center"/>
    </xf>
    <xf numFmtId="0" fontId="11" fillId="11" borderId="47" xfId="0" applyFont="1" applyFill="1" applyBorder="1" applyAlignment="1">
      <alignment horizontal="center"/>
    </xf>
    <xf numFmtId="0" fontId="11" fillId="11" borderId="51" xfId="0" applyFont="1" applyFill="1" applyBorder="1" applyAlignment="1">
      <alignment horizontal="center"/>
    </xf>
    <xf numFmtId="0" fontId="11" fillId="11" borderId="73" xfId="0" applyFont="1" applyFill="1" applyBorder="1" applyAlignment="1">
      <alignment horizontal="center"/>
    </xf>
    <xf numFmtId="0" fontId="11" fillId="11" borderId="62" xfId="0" applyFont="1" applyFill="1" applyBorder="1" applyAlignment="1">
      <alignment horizontal="center"/>
    </xf>
    <xf numFmtId="0" fontId="11" fillId="11" borderId="45" xfId="0" applyFont="1" applyFill="1" applyBorder="1" applyAlignment="1">
      <alignment horizontal="center"/>
    </xf>
    <xf numFmtId="0" fontId="11" fillId="11" borderId="49" xfId="0" applyFont="1" applyFill="1" applyBorder="1" applyAlignment="1">
      <alignment horizontal="center"/>
    </xf>
    <xf numFmtId="0" fontId="11" fillId="11" borderId="2" xfId="0" applyFont="1" applyFill="1" applyBorder="1" applyAlignment="1">
      <alignment horizontal="center"/>
    </xf>
    <xf numFmtId="0" fontId="11" fillId="11" borderId="0" xfId="0" applyFont="1" applyFill="1" applyBorder="1" applyAlignment="1">
      <alignment horizontal="center"/>
    </xf>
    <xf numFmtId="0" fontId="11" fillId="11" borderId="53" xfId="0" applyFont="1" applyFill="1" applyBorder="1" applyAlignment="1">
      <alignment horizontal="center"/>
    </xf>
    <xf numFmtId="0" fontId="11" fillId="11" borderId="61" xfId="0" applyFont="1" applyFill="1" applyBorder="1" applyAlignment="1">
      <alignment horizontal="center"/>
    </xf>
    <xf numFmtId="0" fontId="11" fillId="11" borderId="43" xfId="0" applyFont="1" applyFill="1" applyBorder="1" applyAlignment="1">
      <alignment horizontal="center"/>
    </xf>
    <xf numFmtId="0" fontId="11" fillId="11" borderId="22" xfId="0" applyFont="1" applyFill="1" applyBorder="1" applyAlignment="1">
      <alignment horizontal="center"/>
    </xf>
    <xf numFmtId="0" fontId="11" fillId="11" borderId="76" xfId="0" applyFont="1" applyFill="1" applyBorder="1" applyAlignment="1">
      <alignment horizontal="center"/>
    </xf>
    <xf numFmtId="0" fontId="11" fillId="11" borderId="74" xfId="0" applyFont="1" applyFill="1" applyBorder="1" applyAlignment="1">
      <alignment horizontal="center"/>
    </xf>
    <xf numFmtId="0" fontId="11" fillId="11" borderId="65" xfId="0" applyFont="1" applyFill="1" applyBorder="1" applyAlignment="1">
      <alignment horizontal="center"/>
    </xf>
    <xf numFmtId="0" fontId="11" fillId="11" borderId="46" xfId="0" applyFont="1" applyFill="1" applyBorder="1" applyAlignment="1">
      <alignment horizontal="center"/>
    </xf>
    <xf numFmtId="0" fontId="11" fillId="11" borderId="35" xfId="0" applyFont="1" applyFill="1" applyBorder="1" applyAlignment="1">
      <alignment horizontal="center"/>
    </xf>
    <xf numFmtId="0" fontId="11" fillId="11" borderId="34" xfId="0" applyFont="1" applyFill="1" applyBorder="1" applyAlignment="1">
      <alignment horizontal="center"/>
    </xf>
    <xf numFmtId="0" fontId="11" fillId="11" borderId="48" xfId="0" applyFont="1" applyFill="1" applyBorder="1" applyAlignment="1">
      <alignment horizontal="center"/>
    </xf>
    <xf numFmtId="0" fontId="11" fillId="11" borderId="50" xfId="0" applyFont="1" applyFill="1" applyBorder="1" applyAlignment="1">
      <alignment horizontal="center"/>
    </xf>
    <xf numFmtId="0" fontId="11" fillId="11" borderId="23" xfId="0" applyFont="1" applyFill="1" applyBorder="1" applyAlignment="1">
      <alignment horizontal="center"/>
    </xf>
    <xf numFmtId="0" fontId="11" fillId="11" borderId="56" xfId="0" applyFont="1" applyFill="1" applyBorder="1" applyAlignment="1">
      <alignment horizontal="center"/>
    </xf>
    <xf numFmtId="0" fontId="21" fillId="11" borderId="4" xfId="0" applyFont="1" applyFill="1" applyBorder="1" applyAlignment="1">
      <alignment horizontal="center"/>
    </xf>
    <xf numFmtId="0" fontId="11" fillId="11" borderId="57" xfId="0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/>
    </xf>
    <xf numFmtId="0" fontId="11" fillId="11" borderId="60" xfId="0" applyFont="1" applyFill="1" applyBorder="1" applyAlignment="1">
      <alignment horizontal="center"/>
    </xf>
    <xf numFmtId="0" fontId="11" fillId="11" borderId="54" xfId="0" applyFont="1" applyFill="1" applyBorder="1" applyAlignment="1">
      <alignment horizontal="center"/>
    </xf>
    <xf numFmtId="0" fontId="11" fillId="11" borderId="81" xfId="0" applyFont="1" applyFill="1" applyBorder="1" applyAlignment="1">
      <alignment horizontal="center"/>
    </xf>
    <xf numFmtId="0" fontId="11" fillId="11" borderId="52" xfId="0" applyFont="1" applyFill="1" applyBorder="1" applyAlignment="1">
      <alignment horizontal="center"/>
    </xf>
    <xf numFmtId="18" fontId="6" fillId="0" borderId="18" xfId="0" applyNumberFormat="1" applyFont="1" applyBorder="1" applyAlignment="1">
      <alignment horizontal="center"/>
    </xf>
    <xf numFmtId="18" fontId="6" fillId="0" borderId="19" xfId="0" applyNumberFormat="1" applyFont="1" applyBorder="1" applyAlignment="1">
      <alignment horizontal="center"/>
    </xf>
    <xf numFmtId="18" fontId="6" fillId="0" borderId="20" xfId="0" applyNumberFormat="1" applyFont="1" applyBorder="1" applyAlignment="1">
      <alignment horizontal="center"/>
    </xf>
    <xf numFmtId="164" fontId="6" fillId="0" borderId="17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7" fillId="0" borderId="0" xfId="0" applyFont="1" applyAlignment="1">
      <alignment horizontal="center"/>
    </xf>
    <xf numFmtId="164" fontId="6" fillId="0" borderId="32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6" fillId="0" borderId="33" xfId="0" applyNumberFormat="1" applyFont="1" applyBorder="1" applyAlignment="1">
      <alignment horizontal="center"/>
    </xf>
    <xf numFmtId="18" fontId="6" fillId="0" borderId="64" xfId="0" applyNumberFormat="1" applyFont="1" applyBorder="1" applyAlignment="1">
      <alignment horizontal="center"/>
    </xf>
    <xf numFmtId="18" fontId="6" fillId="0" borderId="39" xfId="0" applyNumberFormat="1" applyFont="1" applyBorder="1" applyAlignment="1">
      <alignment horizontal="center"/>
    </xf>
    <xf numFmtId="18" fontId="6" fillId="0" borderId="40" xfId="0" applyNumberFormat="1" applyFont="1" applyBorder="1" applyAlignment="1">
      <alignment horizontal="center"/>
    </xf>
    <xf numFmtId="18" fontId="6" fillId="0" borderId="38" xfId="0" applyNumberFormat="1" applyFont="1" applyBorder="1" applyAlignment="1">
      <alignment horizontal="center"/>
    </xf>
    <xf numFmtId="18" fontId="6" fillId="0" borderId="41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18" fontId="6" fillId="0" borderId="25" xfId="0" applyNumberFormat="1" applyFont="1" applyBorder="1" applyAlignment="1">
      <alignment horizontal="center"/>
    </xf>
    <xf numFmtId="18" fontId="6" fillId="0" borderId="26" xfId="0" applyNumberFormat="1" applyFont="1" applyBorder="1" applyAlignment="1">
      <alignment horizontal="center"/>
    </xf>
    <xf numFmtId="18" fontId="6" fillId="0" borderId="27" xfId="0" applyNumberFormat="1" applyFont="1" applyBorder="1" applyAlignment="1">
      <alignment horizontal="center"/>
    </xf>
    <xf numFmtId="0" fontId="11" fillId="11" borderId="31" xfId="0" applyFont="1" applyFill="1" applyBorder="1" applyAlignment="1">
      <alignment horizontal="center"/>
    </xf>
    <xf numFmtId="0" fontId="11" fillId="11" borderId="13" xfId="0" applyFont="1" applyFill="1" applyBorder="1" applyAlignment="1">
      <alignment horizontal="center"/>
    </xf>
    <xf numFmtId="0" fontId="11" fillId="11" borderId="42" xfId="0" applyFont="1" applyFill="1" applyBorder="1" applyAlignment="1">
      <alignment horizontal="center"/>
    </xf>
    <xf numFmtId="0" fontId="11" fillId="11" borderId="78" xfId="0" applyFont="1" applyFill="1" applyBorder="1" applyAlignment="1">
      <alignment horizontal="center"/>
    </xf>
    <xf numFmtId="0" fontId="6" fillId="11" borderId="78" xfId="0" applyFont="1" applyFill="1" applyBorder="1" applyAlignment="1">
      <alignment horizontal="center"/>
    </xf>
    <xf numFmtId="0" fontId="6" fillId="11" borderId="53" xfId="0" applyFont="1" applyFill="1" applyBorder="1" applyAlignment="1">
      <alignment horizontal="center"/>
    </xf>
    <xf numFmtId="0" fontId="6" fillId="11" borderId="81" xfId="0" applyFont="1" applyFill="1" applyBorder="1" applyAlignment="1">
      <alignment horizontal="center"/>
    </xf>
    <xf numFmtId="0" fontId="6" fillId="11" borderId="46" xfId="0" applyFont="1" applyFill="1" applyBorder="1" applyAlignment="1">
      <alignment horizontal="center"/>
    </xf>
    <xf numFmtId="0" fontId="6" fillId="11" borderId="73" xfId="0" applyFont="1" applyFill="1" applyBorder="1" applyAlignment="1">
      <alignment horizontal="center"/>
    </xf>
    <xf numFmtId="0" fontId="6" fillId="11" borderId="66" xfId="0" applyFont="1" applyFill="1" applyBorder="1" applyAlignment="1">
      <alignment horizontal="center"/>
    </xf>
  </cellXfs>
  <cellStyles count="3">
    <cellStyle name="Bad" xfId="1" builtinId="27"/>
    <cellStyle name="Good" xfId="2" builtinId="26"/>
    <cellStyle name="Normal" xfId="0" builtinId="0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36"/>
  <sheetViews>
    <sheetView tabSelected="1" zoomScaleNormal="100" workbookViewId="0">
      <pane ySplit="1" topLeftCell="A82" activePane="bottomLeft" state="frozen"/>
      <selection activeCell="E1" sqref="E1"/>
      <selection pane="bottomLeft" activeCell="P115" activeCellId="3" sqref="N109 P110:P111 N112:N114 P115"/>
    </sheetView>
  </sheetViews>
  <sheetFormatPr defaultRowHeight="15" x14ac:dyDescent="0.25"/>
  <cols>
    <col min="2" max="2" width="9.140625" style="5" customWidth="1"/>
    <col min="3" max="3" width="4.42578125" customWidth="1"/>
    <col min="4" max="4" width="9.140625" style="2" customWidth="1"/>
    <col min="5" max="5" width="9.140625" style="5" customWidth="1"/>
    <col min="6" max="6" width="4" customWidth="1"/>
    <col min="7" max="7" width="9.85546875" style="2" customWidth="1"/>
    <col min="8" max="8" width="9.140625" style="5" customWidth="1"/>
    <col min="9" max="9" width="4" customWidth="1"/>
    <col min="10" max="10" width="9.140625" style="2" customWidth="1"/>
    <col min="11" max="11" width="9.140625" style="5" customWidth="1"/>
    <col min="12" max="12" width="4" customWidth="1"/>
    <col min="13" max="13" width="9.140625" style="2" customWidth="1"/>
    <col min="15" max="15" width="4.85546875" customWidth="1"/>
    <col min="16" max="16" width="9.7109375" customWidth="1"/>
    <col min="17" max="17" width="7.5703125" customWidth="1"/>
    <col min="18" max="18" width="5.28515625" customWidth="1"/>
    <col min="19" max="20" width="3.7109375" style="68" customWidth="1"/>
    <col min="21" max="21" width="3.7109375" customWidth="1"/>
    <col min="22" max="22" width="3.7109375" style="69" customWidth="1"/>
    <col min="23" max="23" width="3.7109375" customWidth="1"/>
    <col min="24" max="25" width="3.7109375" style="69" customWidth="1"/>
    <col min="26" max="26" width="3.7109375" customWidth="1"/>
    <col min="27" max="27" width="3.7109375" style="68" customWidth="1"/>
    <col min="28" max="28" width="3.7109375" customWidth="1"/>
    <col min="29" max="29" width="3.7109375" style="69" customWidth="1"/>
    <col min="30" max="31" width="3.7109375" customWidth="1"/>
    <col min="32" max="32" width="4.5703125" style="69" customWidth="1"/>
    <col min="35" max="35" width="10.5703125" bestFit="1" customWidth="1"/>
  </cols>
  <sheetData>
    <row r="1" spans="1:33" s="4" customFormat="1" ht="23.25" x14ac:dyDescent="0.35">
      <c r="A1" s="287" t="s">
        <v>35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9"/>
      <c r="S1" s="68">
        <v>1</v>
      </c>
      <c r="T1" s="68">
        <v>2</v>
      </c>
      <c r="U1">
        <v>3</v>
      </c>
      <c r="V1" s="69">
        <v>4</v>
      </c>
      <c r="W1">
        <v>5</v>
      </c>
      <c r="X1" s="69">
        <v>6</v>
      </c>
      <c r="Y1" s="69">
        <v>7</v>
      </c>
      <c r="Z1">
        <v>8</v>
      </c>
      <c r="AA1" s="68">
        <v>9</v>
      </c>
      <c r="AB1">
        <v>10</v>
      </c>
      <c r="AC1" s="69">
        <v>11</v>
      </c>
      <c r="AD1">
        <v>12</v>
      </c>
      <c r="AE1">
        <v>13</v>
      </c>
      <c r="AF1" s="69">
        <v>14</v>
      </c>
    </row>
    <row r="2" spans="1:33" x14ac:dyDescent="0.25">
      <c r="A2" s="6"/>
      <c r="B2" s="7"/>
      <c r="C2" s="6"/>
      <c r="D2" s="8" t="s">
        <v>2</v>
      </c>
      <c r="E2" s="8" t="s">
        <v>21</v>
      </c>
      <c r="F2" s="9"/>
      <c r="G2" s="10"/>
      <c r="H2" s="79"/>
      <c r="I2" s="8" t="s">
        <v>22</v>
      </c>
      <c r="J2" s="10"/>
      <c r="K2" s="7"/>
      <c r="L2" s="6"/>
      <c r="M2" s="10"/>
      <c r="N2" s="11" t="s">
        <v>8</v>
      </c>
      <c r="O2" s="1"/>
      <c r="P2" s="120"/>
    </row>
    <row r="3" spans="1:33" ht="15.75" x14ac:dyDescent="0.25">
      <c r="C3" t="s">
        <v>8</v>
      </c>
      <c r="D3" s="80">
        <v>1</v>
      </c>
      <c r="E3" s="104" t="s">
        <v>36</v>
      </c>
      <c r="F3" s="12"/>
      <c r="G3" s="105"/>
      <c r="H3" s="12"/>
      <c r="I3" s="12"/>
      <c r="J3" s="12" t="s">
        <v>25</v>
      </c>
      <c r="K3" s="12"/>
      <c r="L3" s="12" t="s">
        <v>37</v>
      </c>
      <c r="M3" s="12"/>
      <c r="N3" s="66"/>
      <c r="O3" s="67"/>
      <c r="S3"/>
      <c r="U3" s="68"/>
      <c r="V3"/>
      <c r="W3" s="69"/>
      <c r="X3"/>
      <c r="Z3" s="69"/>
      <c r="AA3"/>
      <c r="AB3" s="68"/>
      <c r="AC3"/>
      <c r="AD3" s="69"/>
      <c r="AF3"/>
      <c r="AG3" s="69"/>
    </row>
    <row r="4" spans="1:33" ht="15.75" x14ac:dyDescent="0.25">
      <c r="D4" s="80">
        <v>2</v>
      </c>
      <c r="E4" s="104" t="s">
        <v>29</v>
      </c>
      <c r="F4" s="12"/>
      <c r="G4" s="105"/>
      <c r="H4" s="12"/>
      <c r="I4" s="12"/>
      <c r="J4" s="12" t="s">
        <v>30</v>
      </c>
      <c r="K4" s="12"/>
      <c r="L4" s="12" t="s">
        <v>31</v>
      </c>
      <c r="M4" s="12"/>
      <c r="N4" s="67"/>
      <c r="O4" s="67"/>
      <c r="S4"/>
      <c r="U4" s="68"/>
      <c r="V4"/>
      <c r="W4" s="69"/>
      <c r="X4"/>
      <c r="Z4" s="69"/>
      <c r="AA4"/>
      <c r="AB4" s="68"/>
      <c r="AC4"/>
      <c r="AD4" s="69"/>
      <c r="AF4"/>
      <c r="AG4" s="69"/>
    </row>
    <row r="5" spans="1:33" ht="15.75" x14ac:dyDescent="0.25">
      <c r="D5" s="80">
        <v>3</v>
      </c>
      <c r="E5" s="104" t="s">
        <v>26</v>
      </c>
      <c r="F5" s="12"/>
      <c r="G5" s="105"/>
      <c r="H5" s="12"/>
      <c r="I5" s="12"/>
      <c r="J5" s="12" t="s">
        <v>27</v>
      </c>
      <c r="K5" s="12"/>
      <c r="L5" s="12" t="s">
        <v>28</v>
      </c>
      <c r="M5" s="12"/>
      <c r="N5" s="67"/>
      <c r="O5" s="67"/>
      <c r="S5"/>
      <c r="U5" s="68"/>
      <c r="V5"/>
      <c r="W5" s="69"/>
      <c r="X5"/>
      <c r="Z5" s="69"/>
      <c r="AA5"/>
      <c r="AB5" s="68"/>
      <c r="AC5"/>
      <c r="AD5" s="69"/>
      <c r="AF5"/>
      <c r="AG5" s="69"/>
    </row>
    <row r="6" spans="1:33" ht="15.75" x14ac:dyDescent="0.25">
      <c r="D6" s="80">
        <v>4</v>
      </c>
      <c r="E6" s="104" t="s">
        <v>38</v>
      </c>
      <c r="F6" s="12"/>
      <c r="G6" s="12"/>
      <c r="H6" s="12"/>
      <c r="I6" s="12"/>
      <c r="J6" s="12" t="s">
        <v>32</v>
      </c>
      <c r="K6" s="12"/>
      <c r="L6" s="12" t="s">
        <v>33</v>
      </c>
      <c r="M6" s="12"/>
      <c r="N6" s="67"/>
      <c r="O6" s="67"/>
      <c r="S6"/>
      <c r="U6" s="68"/>
      <c r="V6"/>
      <c r="W6" s="69"/>
      <c r="X6"/>
      <c r="Z6" s="69"/>
      <c r="AA6"/>
      <c r="AB6" s="68"/>
      <c r="AC6"/>
      <c r="AD6" s="69"/>
      <c r="AF6"/>
      <c r="AG6" s="69"/>
    </row>
    <row r="7" spans="1:33" ht="15.75" x14ac:dyDescent="0.25">
      <c r="D7" s="80">
        <v>5</v>
      </c>
      <c r="E7" s="104" t="s">
        <v>39</v>
      </c>
      <c r="F7" s="12"/>
      <c r="G7" s="105"/>
      <c r="H7" s="12"/>
      <c r="I7" s="12"/>
      <c r="J7" s="12" t="s">
        <v>40</v>
      </c>
      <c r="K7" s="12"/>
      <c r="L7" s="12" t="s">
        <v>41</v>
      </c>
      <c r="M7" s="12"/>
      <c r="N7" s="67"/>
      <c r="O7" s="67"/>
      <c r="S7"/>
      <c r="U7" s="68"/>
      <c r="V7"/>
      <c r="W7" s="69"/>
      <c r="X7"/>
      <c r="Z7" s="69"/>
      <c r="AA7"/>
      <c r="AB7" s="68"/>
      <c r="AC7"/>
      <c r="AD7" s="69"/>
      <c r="AF7"/>
      <c r="AG7" s="69"/>
    </row>
    <row r="8" spans="1:33" ht="15.75" x14ac:dyDescent="0.25">
      <c r="D8" s="80">
        <v>6</v>
      </c>
      <c r="E8" s="106" t="s">
        <v>42</v>
      </c>
      <c r="G8" s="105"/>
      <c r="H8" s="12"/>
      <c r="I8" s="12"/>
      <c r="J8" s="12" t="s">
        <v>43</v>
      </c>
      <c r="K8" s="12"/>
      <c r="L8" s="12" t="s">
        <v>44</v>
      </c>
      <c r="M8" s="12"/>
      <c r="N8" s="67"/>
      <c r="O8" s="67"/>
      <c r="S8"/>
      <c r="U8" s="68"/>
      <c r="V8"/>
      <c r="W8" s="69"/>
      <c r="X8"/>
      <c r="Z8" s="69"/>
      <c r="AA8"/>
      <c r="AB8" s="68"/>
      <c r="AC8"/>
      <c r="AD8" s="69"/>
      <c r="AF8"/>
      <c r="AG8" s="69"/>
    </row>
    <row r="9" spans="1:33" ht="15.75" x14ac:dyDescent="0.25">
      <c r="D9" s="80">
        <v>7</v>
      </c>
      <c r="E9" s="104" t="s">
        <v>45</v>
      </c>
      <c r="F9" s="12"/>
      <c r="G9" s="105"/>
      <c r="H9" s="12"/>
      <c r="I9" s="12"/>
      <c r="J9" s="12" t="s">
        <v>46</v>
      </c>
      <c r="K9" s="12"/>
      <c r="L9" s="12" t="s">
        <v>47</v>
      </c>
      <c r="M9" s="12"/>
      <c r="N9" s="67"/>
      <c r="O9" s="67"/>
      <c r="S9"/>
      <c r="U9" s="68"/>
      <c r="V9"/>
      <c r="W9" s="69"/>
      <c r="X9"/>
      <c r="Z9" s="69"/>
      <c r="AA9"/>
      <c r="AB9" s="68"/>
      <c r="AC9"/>
      <c r="AD9" s="69"/>
      <c r="AF9"/>
      <c r="AG9" s="69"/>
    </row>
    <row r="10" spans="1:33" ht="15.75" x14ac:dyDescent="0.25">
      <c r="D10" s="80">
        <v>8</v>
      </c>
      <c r="E10" s="104" t="s">
        <v>48</v>
      </c>
      <c r="F10" s="12"/>
      <c r="G10" s="105"/>
      <c r="H10" s="12"/>
      <c r="I10" s="12"/>
      <c r="J10" s="12" t="s">
        <v>49</v>
      </c>
      <c r="K10" s="12"/>
      <c r="L10" s="12" t="s">
        <v>50</v>
      </c>
      <c r="M10" s="12"/>
      <c r="N10" s="67"/>
      <c r="O10" s="67"/>
      <c r="S10"/>
      <c r="U10" s="68"/>
      <c r="V10"/>
      <c r="W10" s="69"/>
      <c r="X10"/>
      <c r="Z10" s="69"/>
      <c r="AA10"/>
      <c r="AB10" s="68"/>
      <c r="AC10"/>
      <c r="AD10" s="69"/>
      <c r="AF10"/>
      <c r="AG10" s="69"/>
    </row>
    <row r="11" spans="1:33" ht="15.75" x14ac:dyDescent="0.25">
      <c r="D11" s="80">
        <v>9</v>
      </c>
      <c r="E11" s="104" t="s">
        <v>51</v>
      </c>
      <c r="F11" s="12"/>
      <c r="G11" s="105"/>
      <c r="H11" s="12"/>
      <c r="I11" s="12"/>
      <c r="J11" s="12" t="s">
        <v>52</v>
      </c>
      <c r="K11" s="12"/>
      <c r="L11" s="12" t="s">
        <v>53</v>
      </c>
      <c r="M11" s="12"/>
      <c r="N11" s="67"/>
      <c r="O11" s="67"/>
      <c r="S11"/>
      <c r="U11" s="68"/>
      <c r="V11"/>
      <c r="W11" s="69"/>
      <c r="X11"/>
      <c r="Z11" s="69"/>
      <c r="AA11"/>
      <c r="AB11" s="68"/>
      <c r="AC11"/>
      <c r="AD11" s="69"/>
      <c r="AF11"/>
      <c r="AG11" s="69"/>
    </row>
    <row r="12" spans="1:33" ht="15.75" x14ac:dyDescent="0.25">
      <c r="B12" s="107" t="s">
        <v>68</v>
      </c>
      <c r="D12" s="80">
        <v>10</v>
      </c>
      <c r="E12" s="104" t="s">
        <v>34</v>
      </c>
      <c r="F12" s="12"/>
      <c r="G12" s="105"/>
      <c r="H12" s="12"/>
      <c r="I12" s="12"/>
      <c r="J12" s="12" t="s">
        <v>54</v>
      </c>
      <c r="K12" s="12"/>
      <c r="L12" s="12" t="s">
        <v>55</v>
      </c>
      <c r="M12" s="12"/>
      <c r="N12" s="67"/>
      <c r="O12" s="67"/>
      <c r="S12"/>
      <c r="U12" s="68"/>
      <c r="V12"/>
      <c r="W12" s="69"/>
      <c r="X12"/>
      <c r="Z12" s="69"/>
      <c r="AA12"/>
      <c r="AB12" s="68"/>
      <c r="AC12"/>
      <c r="AD12" s="69"/>
      <c r="AF12"/>
      <c r="AG12" s="69"/>
    </row>
    <row r="13" spans="1:33" ht="15.75" x14ac:dyDescent="0.25">
      <c r="D13" s="80">
        <v>11</v>
      </c>
      <c r="E13" s="104" t="s">
        <v>56</v>
      </c>
      <c r="F13" s="12"/>
      <c r="G13" s="105"/>
      <c r="H13" s="12"/>
      <c r="I13" s="12"/>
      <c r="J13" s="12" t="s">
        <v>57</v>
      </c>
      <c r="K13" s="12"/>
      <c r="L13" s="12" t="s">
        <v>58</v>
      </c>
      <c r="M13" s="12"/>
      <c r="N13" s="66"/>
      <c r="O13" s="66"/>
      <c r="S13"/>
      <c r="U13" s="68"/>
      <c r="V13"/>
      <c r="W13" s="69"/>
      <c r="X13"/>
      <c r="Z13" s="69"/>
      <c r="AA13"/>
      <c r="AB13" s="68"/>
      <c r="AC13"/>
      <c r="AD13" s="69"/>
      <c r="AF13"/>
      <c r="AG13" s="69"/>
    </row>
    <row r="14" spans="1:33" ht="15.75" x14ac:dyDescent="0.25">
      <c r="D14" s="80">
        <v>12</v>
      </c>
      <c r="E14" s="104" t="s">
        <v>59</v>
      </c>
      <c r="F14" s="12"/>
      <c r="G14" s="105"/>
      <c r="H14" s="12"/>
      <c r="I14" s="12"/>
      <c r="J14" s="12" t="s">
        <v>60</v>
      </c>
      <c r="K14" s="12"/>
      <c r="L14" s="12" t="s">
        <v>61</v>
      </c>
      <c r="M14" s="12"/>
      <c r="N14" s="67"/>
      <c r="O14" s="67"/>
      <c r="S14"/>
      <c r="U14" s="68"/>
      <c r="V14"/>
      <c r="W14" s="69"/>
      <c r="X14"/>
      <c r="Z14" s="69"/>
      <c r="AA14"/>
      <c r="AB14" s="68"/>
      <c r="AC14"/>
      <c r="AD14" s="69"/>
      <c r="AF14"/>
      <c r="AG14" s="69"/>
    </row>
    <row r="15" spans="1:33" ht="15.75" x14ac:dyDescent="0.25">
      <c r="D15" s="80">
        <v>13</v>
      </c>
      <c r="E15" s="106" t="s">
        <v>62</v>
      </c>
      <c r="G15" s="12"/>
      <c r="H15" s="12"/>
      <c r="I15" s="12"/>
      <c r="J15" s="12" t="s">
        <v>63</v>
      </c>
      <c r="K15" s="12"/>
      <c r="L15" s="12" t="s">
        <v>64</v>
      </c>
      <c r="M15" s="12"/>
      <c r="N15" s="67"/>
      <c r="O15" s="66"/>
      <c r="S15"/>
      <c r="U15" s="68"/>
      <c r="V15"/>
      <c r="W15" s="69"/>
      <c r="X15"/>
      <c r="Z15" s="69"/>
      <c r="AA15"/>
      <c r="AB15" s="68"/>
      <c r="AC15"/>
      <c r="AD15" s="69"/>
      <c r="AF15"/>
      <c r="AG15" s="69"/>
    </row>
    <row r="16" spans="1:33" ht="15.75" x14ac:dyDescent="0.25">
      <c r="D16" s="80">
        <v>14</v>
      </c>
      <c r="E16" s="106" t="s">
        <v>65</v>
      </c>
      <c r="G16" s="105"/>
      <c r="H16" s="12"/>
      <c r="I16" s="12"/>
      <c r="J16" s="12" t="s">
        <v>66</v>
      </c>
      <c r="K16" s="12"/>
      <c r="L16" s="12" t="s">
        <v>67</v>
      </c>
      <c r="M16" s="67"/>
      <c r="N16" s="67"/>
      <c r="O16" s="67"/>
      <c r="S16"/>
      <c r="U16" s="68"/>
      <c r="V16"/>
      <c r="W16" s="69"/>
      <c r="X16"/>
      <c r="Z16" s="69"/>
      <c r="AA16"/>
      <c r="AB16" s="68"/>
      <c r="AC16"/>
      <c r="AD16" s="69"/>
      <c r="AF16"/>
      <c r="AG16" s="69"/>
    </row>
    <row r="17" spans="1:32" x14ac:dyDescent="0.25">
      <c r="B17" s="109" t="s">
        <v>70</v>
      </c>
      <c r="D17" s="47"/>
      <c r="E17"/>
      <c r="F17" s="26"/>
      <c r="G17" s="26"/>
      <c r="H17"/>
      <c r="J17" s="26"/>
      <c r="K17"/>
      <c r="M17"/>
      <c r="S17"/>
      <c r="T17"/>
      <c r="V17"/>
      <c r="X17"/>
      <c r="Y17"/>
      <c r="AA17"/>
      <c r="AC17"/>
    </row>
    <row r="18" spans="1:32" x14ac:dyDescent="0.25">
      <c r="B18" s="81" t="s">
        <v>3</v>
      </c>
      <c r="K18"/>
      <c r="L18" s="2"/>
      <c r="M18"/>
      <c r="S18"/>
      <c r="T18"/>
      <c r="V18"/>
      <c r="X18"/>
      <c r="Y18"/>
      <c r="AA18"/>
      <c r="AC18"/>
    </row>
    <row r="19" spans="1:32" x14ac:dyDescent="0.25">
      <c r="B19" s="110" t="s">
        <v>10</v>
      </c>
      <c r="C19" s="3"/>
      <c r="D19" s="3"/>
      <c r="E19" s="3"/>
      <c r="F19" s="3"/>
      <c r="G19"/>
      <c r="H19"/>
      <c r="J19"/>
      <c r="K19"/>
      <c r="M19"/>
      <c r="S19"/>
      <c r="T19"/>
      <c r="V19"/>
      <c r="X19"/>
      <c r="Y19"/>
      <c r="AA19"/>
      <c r="AC19"/>
    </row>
    <row r="20" spans="1:32" x14ac:dyDescent="0.25">
      <c r="B20" s="110" t="s">
        <v>11</v>
      </c>
      <c r="C20" s="3"/>
      <c r="D20" s="3"/>
      <c r="E20" s="3"/>
      <c r="F20" s="3"/>
      <c r="G20"/>
      <c r="H20"/>
      <c r="J20"/>
      <c r="K20"/>
      <c r="M20"/>
      <c r="S20"/>
      <c r="T20"/>
      <c r="V20"/>
      <c r="X20"/>
      <c r="Y20"/>
      <c r="AA20"/>
      <c r="AC20"/>
    </row>
    <row r="21" spans="1:32" s="3" customFormat="1" ht="15.75" x14ac:dyDescent="0.25">
      <c r="A21"/>
      <c r="B21" s="121" t="s">
        <v>12</v>
      </c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 s="70"/>
    </row>
    <row r="22" spans="1:32" s="3" customFormat="1" ht="15.75" x14ac:dyDescent="0.25">
      <c r="A22"/>
      <c r="B22" s="111" t="s">
        <v>19</v>
      </c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3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 s="70"/>
    </row>
    <row r="23" spans="1:32" s="3" customFormat="1" ht="15.75" x14ac:dyDescent="0.25">
      <c r="B23" s="114" t="s">
        <v>71</v>
      </c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Q23"/>
      <c r="R23"/>
      <c r="S23"/>
      <c r="T23"/>
      <c r="U23"/>
      <c r="AF23" s="70"/>
    </row>
    <row r="24" spans="1:32" s="3" customFormat="1" ht="15.75" x14ac:dyDescent="0.25">
      <c r="B24" s="24" t="s">
        <v>23</v>
      </c>
      <c r="C24" s="20"/>
      <c r="D24" s="20"/>
      <c r="E24" s="20"/>
      <c r="F24" s="20"/>
      <c r="G24" s="20"/>
      <c r="H24" s="20"/>
      <c r="I24" s="20"/>
      <c r="J24" s="20"/>
      <c r="K24" s="20"/>
      <c r="Q24"/>
      <c r="R24"/>
      <c r="S24"/>
      <c r="T24"/>
      <c r="U24"/>
      <c r="AF24" s="70"/>
    </row>
    <row r="25" spans="1:32" x14ac:dyDescent="0.25">
      <c r="A25" s="3"/>
      <c r="B25" s="2" t="s">
        <v>20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S25"/>
      <c r="T25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2" s="12" customFormat="1" ht="18" customHeight="1" x14ac:dyDescent="0.25">
      <c r="A26"/>
      <c r="B26" s="2" t="s">
        <v>4</v>
      </c>
      <c r="C26" s="3"/>
      <c r="D26" s="2"/>
      <c r="E26" s="5"/>
      <c r="F26" s="3"/>
      <c r="G26" s="2"/>
      <c r="H26" s="5"/>
      <c r="I26" s="3"/>
      <c r="J26" s="2"/>
      <c r="K26" s="5"/>
      <c r="L26"/>
      <c r="M26" s="2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 s="69"/>
    </row>
    <row r="27" spans="1:32" s="12" customFormat="1" ht="18" customHeight="1" thickBot="1" x14ac:dyDescent="0.3">
      <c r="A27" s="285">
        <v>45375</v>
      </c>
      <c r="B27" s="285"/>
      <c r="C27" s="285"/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5"/>
      <c r="P27" s="285"/>
      <c r="S27" s="68"/>
      <c r="T27" s="68"/>
      <c r="V27" s="69"/>
      <c r="X27" s="69"/>
      <c r="Y27" s="69"/>
      <c r="AA27" s="68"/>
      <c r="AB27"/>
      <c r="AC27" s="69"/>
      <c r="AD27"/>
      <c r="AE27"/>
      <c r="AF27" s="69"/>
    </row>
    <row r="28" spans="1:32" s="12" customFormat="1" ht="18" customHeight="1" thickBot="1" x14ac:dyDescent="0.3">
      <c r="A28" s="15" t="s">
        <v>0</v>
      </c>
      <c r="B28" s="282">
        <v>0.59375</v>
      </c>
      <c r="C28" s="283"/>
      <c r="D28" s="284"/>
      <c r="E28" s="282">
        <v>0.60763888888888895</v>
      </c>
      <c r="F28" s="283"/>
      <c r="G28" s="284"/>
      <c r="H28" s="282">
        <v>0.62152777777777779</v>
      </c>
      <c r="I28" s="283"/>
      <c r="J28" s="284"/>
      <c r="K28" s="282">
        <v>0.63541666666666663</v>
      </c>
      <c r="L28" s="283"/>
      <c r="M28" s="284"/>
      <c r="N28" s="282">
        <v>0.64930555555555558</v>
      </c>
      <c r="O28" s="283"/>
      <c r="P28" s="284"/>
      <c r="S28" s="68"/>
      <c r="T28" s="68"/>
      <c r="V28" s="69"/>
      <c r="X28" s="69"/>
      <c r="Y28" s="69"/>
      <c r="AA28" s="68"/>
      <c r="AB28"/>
      <c r="AC28" s="69"/>
      <c r="AD28"/>
      <c r="AE28"/>
      <c r="AF28" s="69"/>
    </row>
    <row r="29" spans="1:32" s="12" customFormat="1" ht="18" customHeight="1" x14ac:dyDescent="0.25">
      <c r="A29" s="16" t="s">
        <v>5</v>
      </c>
      <c r="B29" s="16">
        <v>1</v>
      </c>
      <c r="C29" s="17" t="s">
        <v>1</v>
      </c>
      <c r="D29" s="118">
        <v>2</v>
      </c>
      <c r="E29" s="119">
        <v>12</v>
      </c>
      <c r="F29" s="17" t="s">
        <v>1</v>
      </c>
      <c r="G29" s="18">
        <v>13</v>
      </c>
      <c r="H29" s="119">
        <v>8</v>
      </c>
      <c r="I29" s="17" t="s">
        <v>1</v>
      </c>
      <c r="J29" s="18">
        <v>11</v>
      </c>
      <c r="K29" s="119">
        <v>8</v>
      </c>
      <c r="L29" s="17" t="s">
        <v>1</v>
      </c>
      <c r="M29" s="18">
        <v>12</v>
      </c>
      <c r="N29" s="119">
        <v>7</v>
      </c>
      <c r="O29" s="17" t="s">
        <v>1</v>
      </c>
      <c r="P29" s="18">
        <v>14</v>
      </c>
      <c r="S29" s="68"/>
      <c r="T29" s="68"/>
      <c r="V29" s="69"/>
      <c r="X29" s="69"/>
      <c r="Y29" s="69"/>
      <c r="AA29" s="68"/>
      <c r="AB29"/>
      <c r="AC29" s="69"/>
      <c r="AD29"/>
      <c r="AE29"/>
      <c r="AF29" s="69"/>
    </row>
    <row r="30" spans="1:32" s="12" customFormat="1" ht="18" customHeight="1" thickBot="1" x14ac:dyDescent="0.3">
      <c r="A30" s="16" t="s">
        <v>13</v>
      </c>
      <c r="B30" s="122">
        <v>11</v>
      </c>
      <c r="C30" s="116" t="s">
        <v>1</v>
      </c>
      <c r="D30" s="117">
        <v>13</v>
      </c>
      <c r="E30" s="85">
        <v>11</v>
      </c>
      <c r="F30" s="116" t="s">
        <v>1</v>
      </c>
      <c r="G30" s="125">
        <v>14</v>
      </c>
      <c r="H30" s="119">
        <v>6</v>
      </c>
      <c r="I30" s="17" t="s">
        <v>1</v>
      </c>
      <c r="J30" s="18">
        <v>13</v>
      </c>
      <c r="K30" s="16">
        <v>6</v>
      </c>
      <c r="L30" s="17" t="s">
        <v>1</v>
      </c>
      <c r="M30" s="118">
        <v>7</v>
      </c>
      <c r="N30" s="119">
        <v>8</v>
      </c>
      <c r="O30" s="17" t="s">
        <v>1</v>
      </c>
      <c r="P30" s="18">
        <v>13</v>
      </c>
      <c r="R30" s="12">
        <f>SUM(S30:AF30)</f>
        <v>10</v>
      </c>
      <c r="S30" s="68">
        <f>COUNTIF(B30:P30,S1)</f>
        <v>0</v>
      </c>
      <c r="T30" s="68">
        <f>COUNTIF(B30:P30,T1)</f>
        <v>0</v>
      </c>
      <c r="U30" s="12">
        <f>COUNTIF(B30:P30,U1)</f>
        <v>0</v>
      </c>
      <c r="V30" s="69">
        <f>COUNTIF(B30:P30,V1)</f>
        <v>0</v>
      </c>
      <c r="W30" s="12">
        <f>COUNTIF(B30:P30,W1)</f>
        <v>0</v>
      </c>
      <c r="X30" s="69">
        <f>COUNTIF(B30:P30,X1)</f>
        <v>2</v>
      </c>
      <c r="Y30" s="69">
        <f>COUNTIF(B30:P30,Y1)</f>
        <v>1</v>
      </c>
      <c r="Z30" s="12">
        <f>COUNTIF(B30:P30,Z1)</f>
        <v>1</v>
      </c>
      <c r="AA30" s="68">
        <f>COUNTIF(B30:P30,AA1)</f>
        <v>0</v>
      </c>
      <c r="AB30">
        <f>COUNTIF(B30:P30,AB1)</f>
        <v>0</v>
      </c>
      <c r="AC30" s="69">
        <f>COUNTIF(B30:P30,AC1)</f>
        <v>2</v>
      </c>
      <c r="AD30">
        <f>COUNTIF(B30:P30,AD1)</f>
        <v>0</v>
      </c>
      <c r="AE30">
        <f>COUNTIF(B30:P30,AE1)</f>
        <v>3</v>
      </c>
      <c r="AF30" s="69">
        <f>COUNTIF(B30:P30,AF1)</f>
        <v>1</v>
      </c>
    </row>
    <row r="31" spans="1:32" s="12" customFormat="1" ht="18" customHeight="1" x14ac:dyDescent="0.25">
      <c r="A31" s="19" t="s">
        <v>6</v>
      </c>
      <c r="B31" s="123">
        <v>3</v>
      </c>
      <c r="C31" s="20" t="s">
        <v>1</v>
      </c>
      <c r="D31" s="21">
        <v>7</v>
      </c>
      <c r="E31" s="123">
        <v>1</v>
      </c>
      <c r="F31" s="20" t="s">
        <v>1</v>
      </c>
      <c r="G31" s="21">
        <v>3</v>
      </c>
      <c r="H31" s="123">
        <v>12</v>
      </c>
      <c r="I31" s="20" t="s">
        <v>1</v>
      </c>
      <c r="J31" s="21">
        <v>14</v>
      </c>
      <c r="K31" s="123">
        <v>9</v>
      </c>
      <c r="L31" s="20" t="s">
        <v>1</v>
      </c>
      <c r="M31" s="21">
        <v>11</v>
      </c>
      <c r="N31" s="123">
        <v>2</v>
      </c>
      <c r="O31" s="20" t="s">
        <v>1</v>
      </c>
      <c r="P31" s="21">
        <v>5</v>
      </c>
      <c r="S31" s="68"/>
      <c r="T31" s="68"/>
      <c r="V31" s="69"/>
      <c r="X31" s="69"/>
      <c r="Y31" s="69"/>
      <c r="AA31" s="68"/>
      <c r="AB31"/>
      <c r="AC31" s="69"/>
      <c r="AD31"/>
      <c r="AE31"/>
      <c r="AF31" s="69"/>
    </row>
    <row r="32" spans="1:32" s="12" customFormat="1" ht="18" customHeight="1" x14ac:dyDescent="0.25">
      <c r="A32" s="19" t="s">
        <v>7</v>
      </c>
      <c r="B32" s="124">
        <v>4</v>
      </c>
      <c r="C32" s="22" t="s">
        <v>1</v>
      </c>
      <c r="D32" s="23">
        <v>6</v>
      </c>
      <c r="E32" s="124">
        <v>2</v>
      </c>
      <c r="F32" s="22" t="s">
        <v>1</v>
      </c>
      <c r="G32" s="23">
        <v>9</v>
      </c>
      <c r="H32" s="124">
        <v>1</v>
      </c>
      <c r="I32" s="22" t="s">
        <v>1</v>
      </c>
      <c r="J32" s="23">
        <v>4</v>
      </c>
      <c r="K32" s="19">
        <v>13</v>
      </c>
      <c r="L32" s="22" t="s">
        <v>1</v>
      </c>
      <c r="M32" s="126">
        <v>14</v>
      </c>
      <c r="N32" s="124">
        <v>9</v>
      </c>
      <c r="O32" s="22" t="s">
        <v>1</v>
      </c>
      <c r="P32" s="23">
        <v>12</v>
      </c>
      <c r="S32" s="68"/>
      <c r="T32" s="68"/>
      <c r="U32"/>
      <c r="V32" s="69"/>
      <c r="W32"/>
      <c r="X32" s="69"/>
      <c r="Y32" s="69"/>
      <c r="Z32"/>
      <c r="AA32" s="68"/>
      <c r="AB32"/>
      <c r="AC32" s="69"/>
      <c r="AD32"/>
      <c r="AE32"/>
      <c r="AF32" s="69"/>
    </row>
    <row r="33" spans="1:32" s="12" customFormat="1" ht="18" customHeight="1" x14ac:dyDescent="0.25">
      <c r="A33" s="16" t="s">
        <v>14</v>
      </c>
      <c r="B33" s="16">
        <v>5</v>
      </c>
      <c r="C33" s="17" t="s">
        <v>1</v>
      </c>
      <c r="D33" s="118">
        <v>12</v>
      </c>
      <c r="E33" s="124">
        <v>4</v>
      </c>
      <c r="F33" s="17" t="s">
        <v>1</v>
      </c>
      <c r="G33" s="18">
        <v>7</v>
      </c>
      <c r="H33" s="119">
        <v>2</v>
      </c>
      <c r="I33" s="17" t="s">
        <v>1</v>
      </c>
      <c r="J33" s="23">
        <v>3</v>
      </c>
      <c r="K33" s="119">
        <v>1</v>
      </c>
      <c r="L33" s="17" t="s">
        <v>1</v>
      </c>
      <c r="M33" s="18">
        <v>5</v>
      </c>
      <c r="N33" s="119">
        <v>3</v>
      </c>
      <c r="O33" s="17" t="s">
        <v>1</v>
      </c>
      <c r="P33" s="18">
        <v>4</v>
      </c>
      <c r="R33" s="12">
        <f>SUM(S33:AF33)</f>
        <v>10</v>
      </c>
      <c r="S33" s="68">
        <f>COUNTIF(B33:P33,S1)</f>
        <v>1</v>
      </c>
      <c r="T33" s="68">
        <f>COUNTIF(B33:P33,T1)</f>
        <v>1</v>
      </c>
      <c r="U33" s="12">
        <f>COUNTIF(B33:P33,U1)</f>
        <v>2</v>
      </c>
      <c r="V33" s="69">
        <f>COUNTIF(B33:P33,V1)</f>
        <v>2</v>
      </c>
      <c r="W33" s="12">
        <f>COUNTIF(B33:P33,W1)</f>
        <v>2</v>
      </c>
      <c r="X33" s="69">
        <f>COUNTIF(B33:P33,X1)</f>
        <v>0</v>
      </c>
      <c r="Y33" s="69">
        <f>COUNTIF(B33:P33,Y1)</f>
        <v>1</v>
      </c>
      <c r="Z33" s="12">
        <f>COUNTIF(B33:P33,Z1)</f>
        <v>0</v>
      </c>
      <c r="AA33" s="68">
        <f>COUNTIF(B33:P33,AA1)</f>
        <v>0</v>
      </c>
      <c r="AB33">
        <f>COUNTIF(B33:P33,AB1)</f>
        <v>0</v>
      </c>
      <c r="AC33" s="69">
        <f>COUNTIF(B33:P33,AC1)</f>
        <v>0</v>
      </c>
      <c r="AD33">
        <f>COUNTIF(B33:P33,AD1)</f>
        <v>1</v>
      </c>
      <c r="AE33">
        <f>COUNTIF(B33:P33,AE1)</f>
        <v>0</v>
      </c>
      <c r="AF33" s="69">
        <f>COUNTIF(B33:P33,AF1)</f>
        <v>0</v>
      </c>
    </row>
    <row r="34" spans="1:32" s="12" customFormat="1" ht="18" customHeight="1" x14ac:dyDescent="0.25">
      <c r="A34" s="19" t="s">
        <v>9</v>
      </c>
      <c r="B34" s="124">
        <v>8</v>
      </c>
      <c r="C34" s="22" t="s">
        <v>1</v>
      </c>
      <c r="D34" s="23">
        <v>9</v>
      </c>
      <c r="E34" s="19">
        <v>5</v>
      </c>
      <c r="F34" s="22" t="s">
        <v>1</v>
      </c>
      <c r="G34" s="126">
        <v>6</v>
      </c>
      <c r="H34" s="19">
        <v>5</v>
      </c>
      <c r="I34" s="22" t="s">
        <v>1</v>
      </c>
      <c r="J34" s="126">
        <v>7</v>
      </c>
      <c r="K34" s="124">
        <v>2</v>
      </c>
      <c r="L34" s="22" t="s">
        <v>1</v>
      </c>
      <c r="M34" s="23">
        <v>4</v>
      </c>
      <c r="N34" s="124">
        <v>1</v>
      </c>
      <c r="O34" s="22" t="s">
        <v>1</v>
      </c>
      <c r="P34" s="23">
        <v>6</v>
      </c>
      <c r="S34" s="68"/>
      <c r="T34" s="68"/>
      <c r="V34" s="69"/>
      <c r="X34" s="69"/>
      <c r="Y34" s="69"/>
      <c r="AA34" s="68"/>
      <c r="AB34"/>
      <c r="AC34" s="69"/>
      <c r="AD34"/>
      <c r="AE34"/>
      <c r="AF34" s="69"/>
    </row>
    <row r="35" spans="1:32" s="12" customFormat="1" ht="18" customHeight="1" x14ac:dyDescent="0.25">
      <c r="A35" s="108" t="s">
        <v>69</v>
      </c>
      <c r="B35" s="86">
        <v>10</v>
      </c>
      <c r="C35" s="87" t="s">
        <v>1</v>
      </c>
      <c r="D35" s="118">
        <v>14</v>
      </c>
      <c r="E35" s="119">
        <v>8</v>
      </c>
      <c r="F35" s="87" t="s">
        <v>1</v>
      </c>
      <c r="G35" s="88">
        <v>10</v>
      </c>
      <c r="H35" s="119">
        <v>9</v>
      </c>
      <c r="I35" s="87" t="s">
        <v>1</v>
      </c>
      <c r="J35" s="88">
        <v>10</v>
      </c>
      <c r="K35" s="119">
        <v>3</v>
      </c>
      <c r="L35" s="87" t="s">
        <v>1</v>
      </c>
      <c r="M35" s="88">
        <v>10</v>
      </c>
      <c r="N35" s="86">
        <v>10</v>
      </c>
      <c r="O35" s="87" t="s">
        <v>1</v>
      </c>
      <c r="P35" s="118">
        <v>11</v>
      </c>
      <c r="Q35" s="12">
        <v>10</v>
      </c>
      <c r="R35" s="12">
        <f>SUM(S35:AF35)</f>
        <v>10</v>
      </c>
      <c r="S35" s="68">
        <f>COUNTIF(B35:P35,S1)</f>
        <v>0</v>
      </c>
      <c r="T35" s="68">
        <f>COUNTIF(B35:P35,T1)</f>
        <v>0</v>
      </c>
      <c r="U35" s="12">
        <f>COUNTIF(B35:P35,U1)</f>
        <v>1</v>
      </c>
      <c r="V35" s="69">
        <f>COUNTIF(B35:P35,V1)</f>
        <v>0</v>
      </c>
      <c r="W35" s="12">
        <f>COUNTIF(B35:P35,W1)</f>
        <v>0</v>
      </c>
      <c r="X35" s="69">
        <f>COUNTIF(B35:P35,X1)</f>
        <v>0</v>
      </c>
      <c r="Y35" s="69">
        <f>COUNTIF(B35:P35,Y1)</f>
        <v>0</v>
      </c>
      <c r="Z35" s="12">
        <f>COUNTIF(B35:P35,Z1)</f>
        <v>1</v>
      </c>
      <c r="AA35" s="68">
        <f>COUNTIF(B35:P35,AA1)</f>
        <v>1</v>
      </c>
      <c r="AB35">
        <f>COUNTIF(B35:P35,AB1)</f>
        <v>5</v>
      </c>
      <c r="AC35" s="69">
        <f>COUNTIF(B35:P35,AC1)</f>
        <v>1</v>
      </c>
      <c r="AD35">
        <f>COUNTIF(B35:P35,AD1)</f>
        <v>0</v>
      </c>
      <c r="AE35">
        <f>COUNTIF(B35:P35,AE1)</f>
        <v>0</v>
      </c>
      <c r="AF35" s="69">
        <f>COUNTIF(B35:P35,AF1)</f>
        <v>1</v>
      </c>
    </row>
    <row r="36" spans="1:32" s="12" customFormat="1" ht="18" customHeight="1" thickBot="1" x14ac:dyDescent="0.3">
      <c r="A36" s="89"/>
      <c r="B36" s="89"/>
      <c r="C36" s="90"/>
      <c r="D36" s="91"/>
      <c r="E36" s="89"/>
      <c r="F36" s="90"/>
      <c r="G36" s="91"/>
      <c r="H36" s="89"/>
      <c r="I36" s="90"/>
      <c r="J36" s="91"/>
      <c r="K36" s="89"/>
      <c r="L36" s="90"/>
      <c r="M36" s="91"/>
      <c r="N36" s="89"/>
      <c r="O36" s="90"/>
      <c r="P36" s="91"/>
      <c r="Q36" s="12">
        <v>11</v>
      </c>
      <c r="R36" s="12">
        <f>SUM(S36:AF36)</f>
        <v>0</v>
      </c>
      <c r="S36" s="68">
        <f>COUNTIF(B36:P36,S1)</f>
        <v>0</v>
      </c>
      <c r="T36" s="68">
        <f>COUNTIF(B36:P36,T1)</f>
        <v>0</v>
      </c>
      <c r="U36" s="12">
        <f>COUNTIF(B36:P36,U1)</f>
        <v>0</v>
      </c>
      <c r="V36" s="69">
        <f>COUNTIF(B36:P36,V1)</f>
        <v>0</v>
      </c>
      <c r="W36" s="12">
        <f>COUNTIF(B36:P36,W1)</f>
        <v>0</v>
      </c>
      <c r="X36" s="69">
        <f>COUNTIF(B36:P36,X1)</f>
        <v>0</v>
      </c>
      <c r="Y36" s="69">
        <f>COUNTIF(B36:P36,Y1)</f>
        <v>0</v>
      </c>
      <c r="Z36" s="12">
        <f>COUNTIF(B36:P36,Z1)</f>
        <v>0</v>
      </c>
      <c r="AA36" s="68">
        <f>COUNTIF(B36:P36,AA1)</f>
        <v>0</v>
      </c>
      <c r="AB36">
        <f>COUNTIF(B36:P36,AB1)</f>
        <v>0</v>
      </c>
      <c r="AC36" s="69">
        <f>COUNTIF(B36:P36,AC1)</f>
        <v>0</v>
      </c>
      <c r="AD36">
        <f>COUNTIF(B36:P36,AD1)</f>
        <v>0</v>
      </c>
      <c r="AE36">
        <f>COUNTIF(B36:P36,AE1)</f>
        <v>0</v>
      </c>
      <c r="AF36" s="69">
        <f>COUNTIF(B36:P36,AF1)</f>
        <v>0</v>
      </c>
    </row>
    <row r="37" spans="1:32" s="12" customFormat="1" ht="18" customHeight="1" x14ac:dyDescent="0.25">
      <c r="S37" s="68"/>
      <c r="T37" s="68"/>
      <c r="V37" s="69"/>
      <c r="X37" s="69"/>
      <c r="Y37" s="69"/>
      <c r="AA37" s="68"/>
      <c r="AB37"/>
      <c r="AC37" s="69"/>
      <c r="AD37"/>
      <c r="AE37"/>
      <c r="AF37" s="69"/>
    </row>
    <row r="38" spans="1:32" s="12" customFormat="1" ht="18" customHeight="1" thickBot="1" x14ac:dyDescent="0.3">
      <c r="A38" s="285">
        <f>A27+14</f>
        <v>45389</v>
      </c>
      <c r="B38" s="285"/>
      <c r="C38" s="285"/>
      <c r="D38" s="285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285"/>
      <c r="P38" s="285"/>
      <c r="S38" s="68"/>
      <c r="T38" s="68"/>
      <c r="U38"/>
      <c r="V38" s="69"/>
      <c r="W38"/>
      <c r="X38" s="69"/>
      <c r="Y38" s="69"/>
      <c r="Z38"/>
      <c r="AA38" s="68"/>
      <c r="AB38"/>
      <c r="AC38" s="69"/>
      <c r="AD38"/>
      <c r="AE38"/>
      <c r="AF38" s="69"/>
    </row>
    <row r="39" spans="1:32" s="12" customFormat="1" ht="18" customHeight="1" thickBot="1" x14ac:dyDescent="0.3">
      <c r="A39" s="15" t="s">
        <v>0</v>
      </c>
      <c r="B39" s="282">
        <v>0.59375</v>
      </c>
      <c r="C39" s="283"/>
      <c r="D39" s="284"/>
      <c r="E39" s="282">
        <v>0.60763888888888895</v>
      </c>
      <c r="F39" s="283"/>
      <c r="G39" s="284"/>
      <c r="H39" s="282">
        <v>0.62152777777777779</v>
      </c>
      <c r="I39" s="283"/>
      <c r="J39" s="284"/>
      <c r="K39" s="282">
        <v>0.63541666666666663</v>
      </c>
      <c r="L39" s="283"/>
      <c r="M39" s="284"/>
      <c r="N39" s="282">
        <v>0.64930555555555558</v>
      </c>
      <c r="O39" s="283"/>
      <c r="P39" s="284"/>
      <c r="S39" s="68"/>
      <c r="T39" s="68"/>
      <c r="U39"/>
      <c r="V39" s="69"/>
      <c r="W39"/>
      <c r="X39" s="69"/>
      <c r="Y39" s="69"/>
      <c r="Z39"/>
      <c r="AA39" s="68"/>
      <c r="AB39"/>
      <c r="AC39" s="69"/>
      <c r="AD39"/>
      <c r="AE39"/>
      <c r="AF39" s="69"/>
    </row>
    <row r="40" spans="1:32" s="12" customFormat="1" ht="18" customHeight="1" x14ac:dyDescent="0.25">
      <c r="A40" s="16" t="s">
        <v>5</v>
      </c>
      <c r="B40" s="127">
        <v>3</v>
      </c>
      <c r="C40" s="52" t="s">
        <v>1</v>
      </c>
      <c r="D40" s="65">
        <v>5</v>
      </c>
      <c r="E40" s="128">
        <v>4</v>
      </c>
      <c r="F40" s="22" t="s">
        <v>1</v>
      </c>
      <c r="G40" s="23">
        <v>5</v>
      </c>
      <c r="H40" s="19">
        <v>4</v>
      </c>
      <c r="I40" s="22" t="s">
        <v>1</v>
      </c>
      <c r="J40" s="126">
        <v>12</v>
      </c>
      <c r="K40" s="119">
        <v>4</v>
      </c>
      <c r="L40" s="17" t="s">
        <v>1</v>
      </c>
      <c r="M40" s="18">
        <v>13</v>
      </c>
      <c r="N40" s="123">
        <v>3</v>
      </c>
      <c r="O40" s="20" t="s">
        <v>1</v>
      </c>
      <c r="P40" s="21">
        <v>13</v>
      </c>
      <c r="S40" s="68"/>
      <c r="T40" s="68"/>
      <c r="V40" s="69"/>
      <c r="X40" s="69"/>
      <c r="Y40" s="69"/>
      <c r="AA40" s="68"/>
      <c r="AB40"/>
      <c r="AC40" s="69"/>
      <c r="AD40"/>
      <c r="AE40"/>
      <c r="AF40" s="69"/>
    </row>
    <row r="41" spans="1:32" s="12" customFormat="1" ht="18" customHeight="1" x14ac:dyDescent="0.3">
      <c r="A41" s="53" t="s">
        <v>13</v>
      </c>
      <c r="B41" s="73"/>
      <c r="C41" s="74"/>
      <c r="D41" s="75"/>
      <c r="E41" s="76"/>
      <c r="F41" s="77"/>
      <c r="G41" s="78"/>
      <c r="H41" s="76"/>
      <c r="I41" s="77"/>
      <c r="J41" s="78"/>
      <c r="K41" s="76"/>
      <c r="L41" s="77"/>
      <c r="M41" s="78"/>
      <c r="N41" s="76"/>
      <c r="O41" s="77"/>
      <c r="P41" s="78"/>
      <c r="S41" s="68"/>
      <c r="T41" s="68"/>
      <c r="V41" s="69"/>
      <c r="X41" s="69"/>
      <c r="Y41" s="69"/>
      <c r="AA41" s="68"/>
      <c r="AB41"/>
      <c r="AC41" s="69"/>
      <c r="AD41"/>
      <c r="AE41"/>
      <c r="AF41" s="69"/>
    </row>
    <row r="42" spans="1:32" s="12" customFormat="1" ht="18" customHeight="1" x14ac:dyDescent="0.25">
      <c r="A42" s="19" t="s">
        <v>6</v>
      </c>
      <c r="B42" s="119">
        <v>9</v>
      </c>
      <c r="C42" s="17" t="s">
        <v>1</v>
      </c>
      <c r="D42" s="18">
        <v>13</v>
      </c>
      <c r="E42" s="19">
        <v>1</v>
      </c>
      <c r="F42" s="22" t="s">
        <v>1</v>
      </c>
      <c r="G42" s="126">
        <v>8</v>
      </c>
      <c r="H42" s="124">
        <v>3</v>
      </c>
      <c r="I42" s="22" t="s">
        <v>1</v>
      </c>
      <c r="J42" s="23">
        <v>11</v>
      </c>
      <c r="K42" s="124">
        <v>5</v>
      </c>
      <c r="L42" s="22" t="s">
        <v>1</v>
      </c>
      <c r="M42" s="23">
        <v>14</v>
      </c>
      <c r="N42" s="19">
        <v>5</v>
      </c>
      <c r="O42" s="22" t="s">
        <v>1</v>
      </c>
      <c r="P42" s="126">
        <v>8</v>
      </c>
      <c r="T42" s="68"/>
      <c r="V42" s="69"/>
      <c r="X42" s="69"/>
      <c r="Y42" s="69"/>
      <c r="AA42" s="68"/>
      <c r="AB42"/>
      <c r="AC42" s="69"/>
      <c r="AD42"/>
      <c r="AE42"/>
      <c r="AF42" s="69"/>
    </row>
    <row r="43" spans="1:32" s="12" customFormat="1" ht="18" customHeight="1" x14ac:dyDescent="0.25">
      <c r="A43" s="19" t="s">
        <v>7</v>
      </c>
      <c r="B43" s="16">
        <v>10</v>
      </c>
      <c r="C43" s="17" t="s">
        <v>1</v>
      </c>
      <c r="D43" s="118">
        <v>12</v>
      </c>
      <c r="E43" s="124">
        <v>11</v>
      </c>
      <c r="F43" s="22" t="s">
        <v>1</v>
      </c>
      <c r="G43" s="23">
        <v>12</v>
      </c>
      <c r="H43" s="124">
        <v>5</v>
      </c>
      <c r="I43" s="22" t="s">
        <v>1</v>
      </c>
      <c r="J43" s="23">
        <v>13</v>
      </c>
      <c r="K43" s="124">
        <v>1</v>
      </c>
      <c r="L43" s="22" t="s">
        <v>1</v>
      </c>
      <c r="M43" s="23">
        <v>10</v>
      </c>
      <c r="N43" s="124">
        <v>4</v>
      </c>
      <c r="O43" s="22" t="s">
        <v>1</v>
      </c>
      <c r="P43" s="23">
        <v>14</v>
      </c>
      <c r="S43" s="68"/>
      <c r="T43" s="68"/>
      <c r="V43" s="69"/>
      <c r="X43" s="69"/>
      <c r="Y43" s="69"/>
      <c r="AA43" s="68"/>
      <c r="AB43"/>
      <c r="AC43" s="69"/>
      <c r="AD43"/>
      <c r="AE43"/>
      <c r="AF43" s="69"/>
    </row>
    <row r="44" spans="1:32" s="12" customFormat="1" ht="18" customHeight="1" x14ac:dyDescent="0.25">
      <c r="A44" s="16" t="s">
        <v>14</v>
      </c>
      <c r="B44" s="119">
        <v>4</v>
      </c>
      <c r="C44" s="17" t="s">
        <v>1</v>
      </c>
      <c r="D44" s="18">
        <v>11</v>
      </c>
      <c r="E44" s="17">
        <v>9</v>
      </c>
      <c r="F44" s="17" t="s">
        <v>1</v>
      </c>
      <c r="G44" s="118">
        <v>14</v>
      </c>
      <c r="H44" s="119">
        <v>1</v>
      </c>
      <c r="I44" s="17" t="s">
        <v>1</v>
      </c>
      <c r="J44" s="18">
        <v>9</v>
      </c>
      <c r="K44" s="119">
        <v>3</v>
      </c>
      <c r="L44" s="17" t="s">
        <v>1</v>
      </c>
      <c r="M44" s="18">
        <v>12</v>
      </c>
      <c r="N44" s="119">
        <v>2</v>
      </c>
      <c r="O44" s="17" t="s">
        <v>1</v>
      </c>
      <c r="P44" s="18">
        <v>12</v>
      </c>
      <c r="R44" s="12">
        <f>SUM(S44:AF44)</f>
        <v>10</v>
      </c>
      <c r="S44" s="68">
        <f>COUNTIF(B44:P44,S1)</f>
        <v>1</v>
      </c>
      <c r="T44" s="68">
        <f>COUNTIF(B44:P44,T1)</f>
        <v>1</v>
      </c>
      <c r="U44" s="12">
        <f>COUNTIF(B44:P44,U1)</f>
        <v>1</v>
      </c>
      <c r="V44" s="69">
        <f>COUNTIF(B44:P44,V1)</f>
        <v>1</v>
      </c>
      <c r="W44" s="12">
        <f>COUNTIF(B44:P44,W1)</f>
        <v>0</v>
      </c>
      <c r="X44" s="69">
        <f>COUNTIF(B44:P44,X1)</f>
        <v>0</v>
      </c>
      <c r="Y44" s="69">
        <f>COUNTIF(B44:P44,Y1)</f>
        <v>0</v>
      </c>
      <c r="Z44" s="12">
        <f>COUNTIF(B44:P44,Z1)</f>
        <v>0</v>
      </c>
      <c r="AA44" s="68">
        <f>COUNTIF(B44:P44,AA1)</f>
        <v>2</v>
      </c>
      <c r="AB44">
        <f>COUNTIF(B44:P44,AB1)</f>
        <v>0</v>
      </c>
      <c r="AC44" s="69">
        <f>COUNTIF(B44:P44,AC1)</f>
        <v>1</v>
      </c>
      <c r="AD44">
        <f>COUNTIF(B44:P44,AD1)</f>
        <v>2</v>
      </c>
      <c r="AE44">
        <f>COUNTIF(B44:P44,AE1)</f>
        <v>0</v>
      </c>
      <c r="AF44" s="69">
        <f>COUNTIF(B44:P44,AF1)</f>
        <v>1</v>
      </c>
    </row>
    <row r="45" spans="1:32" s="12" customFormat="1" ht="18" customHeight="1" x14ac:dyDescent="0.25">
      <c r="A45" s="19" t="s">
        <v>9</v>
      </c>
      <c r="B45" s="119">
        <v>8</v>
      </c>
      <c r="C45" s="17" t="s">
        <v>1</v>
      </c>
      <c r="D45" s="18">
        <v>14</v>
      </c>
      <c r="E45" s="128">
        <v>10</v>
      </c>
      <c r="F45" s="22" t="s">
        <v>1</v>
      </c>
      <c r="G45" s="23">
        <v>13</v>
      </c>
      <c r="H45" s="124">
        <v>2</v>
      </c>
      <c r="I45" s="22" t="s">
        <v>1</v>
      </c>
      <c r="J45" s="23">
        <v>10</v>
      </c>
      <c r="K45" s="119">
        <v>2</v>
      </c>
      <c r="L45" s="17" t="s">
        <v>1</v>
      </c>
      <c r="M45" s="18">
        <v>11</v>
      </c>
      <c r="N45" s="124">
        <v>1</v>
      </c>
      <c r="O45" s="22" t="s">
        <v>1</v>
      </c>
      <c r="P45" s="23">
        <v>11</v>
      </c>
      <c r="S45" s="68"/>
      <c r="T45" s="68"/>
      <c r="V45" s="69"/>
      <c r="X45" s="69"/>
      <c r="Y45" s="69"/>
      <c r="AA45" s="68"/>
      <c r="AB45"/>
      <c r="AC45" s="69"/>
      <c r="AD45"/>
      <c r="AE45"/>
      <c r="AF45" s="69"/>
    </row>
    <row r="46" spans="1:32" s="12" customFormat="1" ht="18" customHeight="1" x14ac:dyDescent="0.25">
      <c r="A46" s="86" t="s">
        <v>17</v>
      </c>
      <c r="B46" s="119">
        <v>1</v>
      </c>
      <c r="C46" s="87" t="s">
        <v>1</v>
      </c>
      <c r="D46" s="88">
        <v>7</v>
      </c>
      <c r="E46" s="128">
        <v>3</v>
      </c>
      <c r="F46" s="92" t="s">
        <v>1</v>
      </c>
      <c r="G46" s="93">
        <v>6</v>
      </c>
      <c r="H46" s="124">
        <v>6</v>
      </c>
      <c r="I46" s="92" t="s">
        <v>1</v>
      </c>
      <c r="J46" s="93">
        <v>14</v>
      </c>
      <c r="K46" s="129">
        <v>6</v>
      </c>
      <c r="L46" s="130" t="s">
        <v>1</v>
      </c>
      <c r="M46" s="131">
        <v>8</v>
      </c>
      <c r="N46" s="119">
        <v>7</v>
      </c>
      <c r="O46" s="87" t="s">
        <v>1</v>
      </c>
      <c r="P46" s="88">
        <v>10</v>
      </c>
      <c r="Q46" s="12">
        <v>2</v>
      </c>
      <c r="R46" s="12">
        <f>SUM(S46:AF46)</f>
        <v>10</v>
      </c>
      <c r="S46" s="68">
        <f>COUNTIF(B46:P46,S1)</f>
        <v>1</v>
      </c>
      <c r="T46" s="68">
        <f>COUNTIF(B46:P46,T1)</f>
        <v>0</v>
      </c>
      <c r="U46" s="12">
        <f>COUNTIF(B46:P46,U1)</f>
        <v>1</v>
      </c>
      <c r="V46" s="69">
        <f>COUNTIF(B46:P46,V1)</f>
        <v>0</v>
      </c>
      <c r="W46" s="12">
        <f>COUNTIF(B46:P46,W1)</f>
        <v>0</v>
      </c>
      <c r="X46" s="69">
        <f>COUNTIF(B46:P46,X1)</f>
        <v>3</v>
      </c>
      <c r="Y46" s="69">
        <f>COUNTIF(B46:P46,Y1)</f>
        <v>2</v>
      </c>
      <c r="Z46" s="12">
        <f>COUNTIF(B46:P46,Z1)</f>
        <v>1</v>
      </c>
      <c r="AA46" s="68">
        <f>COUNTIF(B46:P46,AA1)</f>
        <v>0</v>
      </c>
      <c r="AB46">
        <f>COUNTIF(B46:P46,AB1)</f>
        <v>1</v>
      </c>
      <c r="AC46" s="69">
        <f>COUNTIF(B46:P46,AC1)</f>
        <v>0</v>
      </c>
      <c r="AD46">
        <f>COUNTIF(B46:P46,AD1)</f>
        <v>0</v>
      </c>
      <c r="AE46">
        <f>COUNTIF(B46:P46,AE1)</f>
        <v>0</v>
      </c>
      <c r="AF46" s="69">
        <f>COUNTIF(B46:P46,AF1)</f>
        <v>1</v>
      </c>
    </row>
    <row r="47" spans="1:32" s="12" customFormat="1" ht="18" customHeight="1" x14ac:dyDescent="0.25">
      <c r="A47" s="86" t="s">
        <v>18</v>
      </c>
      <c r="B47" s="119">
        <v>2</v>
      </c>
      <c r="C47" s="87" t="s">
        <v>1</v>
      </c>
      <c r="D47" s="88">
        <v>6</v>
      </c>
      <c r="E47" s="132">
        <v>2</v>
      </c>
      <c r="F47" s="87" t="s">
        <v>1</v>
      </c>
      <c r="G47" s="88">
        <v>7</v>
      </c>
      <c r="H47" s="86">
        <v>7</v>
      </c>
      <c r="I47" s="87" t="s">
        <v>1</v>
      </c>
      <c r="J47" s="118">
        <v>8</v>
      </c>
      <c r="K47" s="94">
        <v>7</v>
      </c>
      <c r="L47" s="92" t="s">
        <v>1</v>
      </c>
      <c r="M47" s="126">
        <v>9</v>
      </c>
      <c r="N47" s="94">
        <v>6</v>
      </c>
      <c r="O47" s="92" t="s">
        <v>1</v>
      </c>
      <c r="P47" s="126">
        <v>9</v>
      </c>
      <c r="Q47" s="12">
        <v>1</v>
      </c>
      <c r="R47" s="12">
        <f>SUM(S47:AF47)</f>
        <v>10</v>
      </c>
      <c r="S47" s="68">
        <f>COUNTIF(B47:P47,S1)</f>
        <v>0</v>
      </c>
      <c r="T47" s="68">
        <f>COUNTIF(B47:P47,T1)</f>
        <v>2</v>
      </c>
      <c r="U47" s="12">
        <f>COUNTIF(B47:P47,U1)</f>
        <v>0</v>
      </c>
      <c r="V47" s="69">
        <f>COUNTIF(B47:P47,V1)</f>
        <v>0</v>
      </c>
      <c r="W47" s="12">
        <f>COUNTIF(B47:P47,W1)</f>
        <v>0</v>
      </c>
      <c r="X47" s="69">
        <f>COUNTIF(B47:P47,X1)</f>
        <v>2</v>
      </c>
      <c r="Y47" s="69">
        <f>COUNTIF(B47:P47,Y1)</f>
        <v>3</v>
      </c>
      <c r="Z47" s="12">
        <f>COUNTIF(B47:P47,Z1)</f>
        <v>1</v>
      </c>
      <c r="AA47" s="68">
        <f>COUNTIF(B47:P47,AA1)</f>
        <v>2</v>
      </c>
      <c r="AB47">
        <f>COUNTIF(B47:P47,AB1)</f>
        <v>0</v>
      </c>
      <c r="AC47" s="69">
        <f>COUNTIF(B47:P47,AC1)</f>
        <v>0</v>
      </c>
      <c r="AD47">
        <f>COUNTIF(B47:P47,AD1)</f>
        <v>0</v>
      </c>
      <c r="AE47">
        <f>COUNTIF(B47:P47,AE1)</f>
        <v>0</v>
      </c>
      <c r="AF47" s="69">
        <f>COUNTIF(B47:P47,AF1)</f>
        <v>0</v>
      </c>
    </row>
    <row r="48" spans="1:32" s="12" customFormat="1" ht="18" customHeight="1" x14ac:dyDescent="0.2">
      <c r="A48" s="71"/>
      <c r="E48"/>
      <c r="F48"/>
      <c r="G48"/>
      <c r="K48"/>
      <c r="L48"/>
      <c r="M48"/>
    </row>
    <row r="49" spans="1:32" s="12" customFormat="1" ht="18" customHeight="1" x14ac:dyDescent="0.3">
      <c r="A49" s="286"/>
      <c r="B49" s="286"/>
      <c r="C49" s="286"/>
      <c r="D49" s="286"/>
      <c r="E49" s="286"/>
      <c r="F49" s="286"/>
      <c r="G49" s="286"/>
      <c r="H49" s="286"/>
      <c r="I49" s="286"/>
      <c r="J49" s="286"/>
      <c r="K49" s="286"/>
      <c r="L49" s="286"/>
      <c r="M49" s="286"/>
      <c r="N49" s="286"/>
      <c r="O49" s="286"/>
      <c r="P49" s="286"/>
      <c r="S49" s="68"/>
      <c r="T49" s="68"/>
      <c r="V49" s="69"/>
      <c r="X49" s="69"/>
      <c r="Y49" s="69"/>
      <c r="AA49" s="68"/>
      <c r="AB49"/>
      <c r="AC49" s="69"/>
      <c r="AD49"/>
      <c r="AE49"/>
      <c r="AF49" s="69"/>
    </row>
    <row r="50" spans="1:32" s="12" customFormat="1" ht="18" customHeight="1" thickBot="1" x14ac:dyDescent="0.3">
      <c r="A50" s="285">
        <f>A38+7</f>
        <v>45396</v>
      </c>
      <c r="B50" s="285"/>
      <c r="C50" s="285"/>
      <c r="D50" s="285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  <c r="P50" s="285"/>
      <c r="S50" s="68"/>
      <c r="T50" s="68"/>
      <c r="V50" s="69"/>
      <c r="X50" s="69"/>
      <c r="Y50" s="69"/>
      <c r="AA50" s="68"/>
      <c r="AB50"/>
      <c r="AC50" s="69"/>
      <c r="AD50"/>
      <c r="AE50"/>
      <c r="AF50" s="69"/>
    </row>
    <row r="51" spans="1:32" s="12" customFormat="1" ht="18" customHeight="1" thickBot="1" x14ac:dyDescent="0.3">
      <c r="A51" s="15" t="s">
        <v>0</v>
      </c>
      <c r="B51" s="282">
        <v>0.59375</v>
      </c>
      <c r="C51" s="283"/>
      <c r="D51" s="284"/>
      <c r="E51" s="282">
        <v>0.60763888888888895</v>
      </c>
      <c r="F51" s="283"/>
      <c r="G51" s="284"/>
      <c r="H51" s="282">
        <v>0.62152777777777779</v>
      </c>
      <c r="I51" s="283"/>
      <c r="J51" s="284"/>
      <c r="K51" s="282">
        <v>0.63541666666666663</v>
      </c>
      <c r="L51" s="283"/>
      <c r="M51" s="284"/>
      <c r="N51" s="282">
        <v>0.64930555555555558</v>
      </c>
      <c r="O51" s="283"/>
      <c r="P51" s="284"/>
      <c r="S51" s="68"/>
      <c r="T51" s="68"/>
      <c r="V51" s="69"/>
      <c r="X51" s="69"/>
      <c r="Y51" s="69"/>
      <c r="AA51" s="68"/>
      <c r="AB51"/>
      <c r="AC51" s="69"/>
      <c r="AD51"/>
      <c r="AE51"/>
      <c r="AF51" s="69"/>
    </row>
    <row r="52" spans="1:32" s="12" customFormat="1" ht="18" customHeight="1" x14ac:dyDescent="0.25">
      <c r="A52" s="16" t="s">
        <v>5</v>
      </c>
      <c r="B52" s="133">
        <v>2</v>
      </c>
      <c r="C52" s="35" t="s">
        <v>1</v>
      </c>
      <c r="D52" s="36">
        <v>13</v>
      </c>
      <c r="E52" s="134">
        <v>5</v>
      </c>
      <c r="F52" s="22" t="s">
        <v>1</v>
      </c>
      <c r="G52" s="23">
        <v>10</v>
      </c>
      <c r="H52" s="135">
        <v>1</v>
      </c>
      <c r="I52" s="29" t="s">
        <v>1</v>
      </c>
      <c r="J52" s="30">
        <v>14</v>
      </c>
      <c r="K52" s="135">
        <v>1</v>
      </c>
      <c r="L52" s="29" t="s">
        <v>1</v>
      </c>
      <c r="M52" s="30">
        <v>2</v>
      </c>
      <c r="N52" s="135">
        <v>8</v>
      </c>
      <c r="O52" s="29" t="s">
        <v>1</v>
      </c>
      <c r="P52" s="30">
        <v>10</v>
      </c>
      <c r="S52" s="68"/>
      <c r="T52" s="68"/>
      <c r="V52" s="69"/>
      <c r="X52" s="69"/>
      <c r="Y52" s="69"/>
      <c r="AA52" s="68"/>
      <c r="AB52"/>
      <c r="AC52" s="69"/>
      <c r="AD52"/>
      <c r="AE52"/>
      <c r="AF52" s="69"/>
    </row>
    <row r="53" spans="1:32" s="12" customFormat="1" ht="18" customHeight="1" x14ac:dyDescent="0.25">
      <c r="A53" s="53" t="s">
        <v>13</v>
      </c>
      <c r="B53" s="56"/>
      <c r="C53" s="57"/>
      <c r="D53" s="58"/>
      <c r="E53" s="59"/>
      <c r="F53" s="60"/>
      <c r="G53" s="61"/>
      <c r="H53" s="59"/>
      <c r="I53" s="60"/>
      <c r="J53" s="61"/>
      <c r="K53" s="59"/>
      <c r="L53" s="60" t="s">
        <v>8</v>
      </c>
      <c r="M53" s="61"/>
      <c r="N53" s="53" t="s">
        <v>8</v>
      </c>
      <c r="O53" s="60" t="s">
        <v>8</v>
      </c>
      <c r="P53" s="55" t="s">
        <v>8</v>
      </c>
      <c r="S53" s="68"/>
      <c r="T53" s="68"/>
      <c r="V53" s="69"/>
      <c r="X53" s="69"/>
      <c r="Y53" s="69"/>
      <c r="AA53" s="68"/>
      <c r="AB53"/>
      <c r="AC53" s="69"/>
      <c r="AD53"/>
      <c r="AE53"/>
      <c r="AF53" s="69"/>
    </row>
    <row r="54" spans="1:32" s="12" customFormat="1" ht="18" customHeight="1" x14ac:dyDescent="0.25">
      <c r="A54" s="19" t="s">
        <v>6</v>
      </c>
      <c r="B54" s="133">
        <v>3</v>
      </c>
      <c r="C54" s="35" t="s">
        <v>1</v>
      </c>
      <c r="D54" s="36">
        <v>14</v>
      </c>
      <c r="E54" s="135">
        <v>1</v>
      </c>
      <c r="F54" s="17" t="s">
        <v>1</v>
      </c>
      <c r="G54" s="30">
        <v>13</v>
      </c>
      <c r="H54" s="133">
        <v>7</v>
      </c>
      <c r="I54" s="35" t="s">
        <v>1</v>
      </c>
      <c r="J54" s="36">
        <v>13</v>
      </c>
      <c r="K54" s="34">
        <v>10</v>
      </c>
      <c r="L54" s="35" t="s">
        <v>1</v>
      </c>
      <c r="M54" s="138">
        <v>14</v>
      </c>
      <c r="N54" s="135">
        <v>5</v>
      </c>
      <c r="O54" s="29" t="s">
        <v>1</v>
      </c>
      <c r="P54" s="30">
        <v>6</v>
      </c>
      <c r="S54" s="68"/>
      <c r="T54" s="68"/>
      <c r="V54" s="69"/>
      <c r="X54" s="69"/>
      <c r="Y54" s="69"/>
      <c r="AA54" s="68"/>
      <c r="AB54"/>
      <c r="AC54" s="69"/>
      <c r="AD54"/>
      <c r="AE54"/>
      <c r="AF54" s="69"/>
    </row>
    <row r="55" spans="1:32" s="12" customFormat="1" ht="18" customHeight="1" x14ac:dyDescent="0.25">
      <c r="A55" s="19" t="s">
        <v>7</v>
      </c>
      <c r="B55" s="28">
        <v>4</v>
      </c>
      <c r="C55" s="29" t="s">
        <v>1</v>
      </c>
      <c r="D55" s="136">
        <v>8</v>
      </c>
      <c r="E55" s="135">
        <v>2</v>
      </c>
      <c r="F55" s="29" t="s">
        <v>1</v>
      </c>
      <c r="G55" s="30">
        <v>14</v>
      </c>
      <c r="H55" s="135">
        <v>3</v>
      </c>
      <c r="I55" s="29" t="s">
        <v>1</v>
      </c>
      <c r="J55" s="30">
        <v>9</v>
      </c>
      <c r="K55" s="139">
        <v>3</v>
      </c>
      <c r="L55" s="17" t="s">
        <v>1</v>
      </c>
      <c r="M55" s="18">
        <v>7</v>
      </c>
      <c r="N55" s="133">
        <v>4</v>
      </c>
      <c r="O55" s="35" t="s">
        <v>1</v>
      </c>
      <c r="P55" s="36">
        <v>7</v>
      </c>
      <c r="S55" s="68"/>
      <c r="T55" s="68"/>
      <c r="V55" s="69"/>
      <c r="X55" s="69"/>
      <c r="Y55" s="69"/>
      <c r="AA55" s="68"/>
      <c r="AB55"/>
      <c r="AC55" s="69"/>
      <c r="AD55"/>
      <c r="AE55"/>
      <c r="AF55" s="69"/>
    </row>
    <row r="56" spans="1:32" s="12" customFormat="1" ht="18" customHeight="1" x14ac:dyDescent="0.25">
      <c r="A56" s="16" t="s">
        <v>14</v>
      </c>
      <c r="B56" s="28">
        <v>6</v>
      </c>
      <c r="C56" s="17" t="s">
        <v>1</v>
      </c>
      <c r="D56" s="136">
        <v>10</v>
      </c>
      <c r="E56" s="34">
        <v>3</v>
      </c>
      <c r="F56" s="35" t="s">
        <v>1</v>
      </c>
      <c r="G56" s="138">
        <v>8</v>
      </c>
      <c r="H56" s="28">
        <v>2</v>
      </c>
      <c r="I56" s="17" t="s">
        <v>1</v>
      </c>
      <c r="J56" s="136">
        <v>8</v>
      </c>
      <c r="K56" s="135">
        <v>4</v>
      </c>
      <c r="L56" s="29" t="s">
        <v>1</v>
      </c>
      <c r="M56" s="30">
        <v>6</v>
      </c>
      <c r="N56" s="133">
        <v>1</v>
      </c>
      <c r="O56" s="35" t="s">
        <v>1</v>
      </c>
      <c r="P56" s="36">
        <v>3</v>
      </c>
      <c r="R56" s="12">
        <f>SUM(S56:AF56)</f>
        <v>10</v>
      </c>
      <c r="S56" s="68">
        <f>COUNTIF(B56:P56,S1)</f>
        <v>1</v>
      </c>
      <c r="T56" s="68">
        <f>COUNTIF(B56:P56,T1)</f>
        <v>1</v>
      </c>
      <c r="U56" s="12">
        <f>COUNTIF(B56:P56,U1)</f>
        <v>2</v>
      </c>
      <c r="V56" s="69">
        <f>COUNTIF(B56:P56,V1)</f>
        <v>1</v>
      </c>
      <c r="W56" s="12">
        <f>COUNTIF(B56:P56,W1)</f>
        <v>0</v>
      </c>
      <c r="X56" s="69">
        <f>COUNTIF(B56:P56,X1)</f>
        <v>2</v>
      </c>
      <c r="Y56" s="69">
        <f>COUNTIF(B56:P56,Y1)</f>
        <v>0</v>
      </c>
      <c r="Z56" s="12">
        <f>COUNTIF(B56:P56,Z1)</f>
        <v>2</v>
      </c>
      <c r="AA56" s="68">
        <f>COUNTIF(B56:P56,AA1)</f>
        <v>0</v>
      </c>
      <c r="AB56">
        <f>COUNTIF(B56:P56,AB1)</f>
        <v>1</v>
      </c>
      <c r="AC56" s="69">
        <f>COUNTIF(B56:P56,AC1)</f>
        <v>0</v>
      </c>
      <c r="AD56">
        <f>COUNTIF(B56:P56,AD1)</f>
        <v>0</v>
      </c>
      <c r="AE56">
        <f>COUNTIF(B56:P56,AE1)</f>
        <v>0</v>
      </c>
      <c r="AF56" s="69">
        <f>COUNTIF(B56:P56,AF1)</f>
        <v>0</v>
      </c>
    </row>
    <row r="57" spans="1:32" s="12" customFormat="1" ht="18" customHeight="1" x14ac:dyDescent="0.25">
      <c r="A57" s="19" t="s">
        <v>9</v>
      </c>
      <c r="B57" s="19">
        <v>5</v>
      </c>
      <c r="C57" s="22" t="s">
        <v>1</v>
      </c>
      <c r="D57" s="141">
        <v>9</v>
      </c>
      <c r="E57" s="34">
        <v>4</v>
      </c>
      <c r="F57" s="35" t="s">
        <v>1</v>
      </c>
      <c r="G57" s="138">
        <v>9</v>
      </c>
      <c r="H57" s="134">
        <v>4</v>
      </c>
      <c r="I57" s="22" t="s">
        <v>1</v>
      </c>
      <c r="J57" s="23">
        <v>10</v>
      </c>
      <c r="K57" s="133">
        <v>8</v>
      </c>
      <c r="L57" s="35" t="s">
        <v>1</v>
      </c>
      <c r="M57" s="36">
        <v>9</v>
      </c>
      <c r="N57" s="139">
        <v>2</v>
      </c>
      <c r="O57" s="17" t="s">
        <v>1</v>
      </c>
      <c r="P57" s="18">
        <v>9</v>
      </c>
      <c r="S57" s="68"/>
      <c r="T57" s="68"/>
      <c r="V57" s="69"/>
      <c r="X57" s="69"/>
      <c r="Y57" s="69"/>
      <c r="AA57" s="68"/>
      <c r="AB57"/>
      <c r="AC57" s="69"/>
      <c r="AD57"/>
      <c r="AE57"/>
      <c r="AF57" s="69"/>
    </row>
    <row r="58" spans="1:32" s="12" customFormat="1" ht="18" customHeight="1" x14ac:dyDescent="0.25">
      <c r="A58" s="86" t="s">
        <v>17</v>
      </c>
      <c r="B58" s="135">
        <v>7</v>
      </c>
      <c r="C58" s="96" t="s">
        <v>1</v>
      </c>
      <c r="D58" s="97">
        <v>11</v>
      </c>
      <c r="E58" s="133">
        <v>6</v>
      </c>
      <c r="F58" s="99" t="s">
        <v>1</v>
      </c>
      <c r="G58" s="100">
        <v>11</v>
      </c>
      <c r="H58" s="139">
        <v>5</v>
      </c>
      <c r="I58" s="87" t="s">
        <v>1</v>
      </c>
      <c r="J58" s="88">
        <v>11</v>
      </c>
      <c r="K58" s="134">
        <v>11</v>
      </c>
      <c r="L58" s="92" t="s">
        <v>1</v>
      </c>
      <c r="M58" s="93">
        <v>13</v>
      </c>
      <c r="N58" s="133">
        <v>11</v>
      </c>
      <c r="O58" s="99" t="s">
        <v>1</v>
      </c>
      <c r="P58" s="100">
        <v>14</v>
      </c>
      <c r="R58" s="12">
        <f>SUM(S58:AF58)</f>
        <v>10</v>
      </c>
      <c r="S58" s="68">
        <f>COUNTIF(B58:P58,S1)</f>
        <v>0</v>
      </c>
      <c r="T58" s="68">
        <f>COUNTIF(B58:P58,T1)</f>
        <v>0</v>
      </c>
      <c r="U58" s="12">
        <f>COUNTIF(B58:P58,U1)</f>
        <v>0</v>
      </c>
      <c r="V58" s="69">
        <f>COUNTIF(B58:P58,V1)</f>
        <v>0</v>
      </c>
      <c r="W58" s="12">
        <f>COUNTIF(B58:P58,W1)</f>
        <v>1</v>
      </c>
      <c r="X58" s="69">
        <f>COUNTIF(B58:P58,X1)</f>
        <v>1</v>
      </c>
      <c r="Y58" s="69">
        <f>COUNTIF(B58:P58,Y1)</f>
        <v>1</v>
      </c>
      <c r="Z58" s="12">
        <f>COUNTIF(B58:P58,Z1)</f>
        <v>0</v>
      </c>
      <c r="AA58" s="68">
        <f>COUNTIF(B58:P58,AA1)</f>
        <v>0</v>
      </c>
      <c r="AB58">
        <f>COUNTIF(B58:P58,AB1)</f>
        <v>0</v>
      </c>
      <c r="AC58" s="69">
        <f>COUNTIF(B58:P58,AC1)</f>
        <v>5</v>
      </c>
      <c r="AD58">
        <f>COUNTIF(B58:P58,AD1)</f>
        <v>0</v>
      </c>
      <c r="AE58">
        <f>COUNTIF(B58:P58,AE1)</f>
        <v>1</v>
      </c>
      <c r="AF58" s="69">
        <f>COUNTIF(B58:P58,AF1)</f>
        <v>1</v>
      </c>
    </row>
    <row r="59" spans="1:32" s="12" customFormat="1" ht="18" customHeight="1" thickBot="1" x14ac:dyDescent="0.3">
      <c r="A59" s="89" t="s">
        <v>18</v>
      </c>
      <c r="B59" s="137">
        <v>1</v>
      </c>
      <c r="C59" s="90" t="s">
        <v>1</v>
      </c>
      <c r="D59" s="91">
        <v>12</v>
      </c>
      <c r="E59" s="137">
        <v>7</v>
      </c>
      <c r="F59" s="90" t="s">
        <v>1</v>
      </c>
      <c r="G59" s="91">
        <v>12</v>
      </c>
      <c r="H59" s="140">
        <v>6</v>
      </c>
      <c r="I59" s="102" t="s">
        <v>1</v>
      </c>
      <c r="J59" s="103">
        <v>12</v>
      </c>
      <c r="K59" s="140">
        <v>5</v>
      </c>
      <c r="L59" s="102" t="s">
        <v>1</v>
      </c>
      <c r="M59" s="103">
        <v>12</v>
      </c>
      <c r="N59" s="137">
        <v>12</v>
      </c>
      <c r="O59" s="90" t="s">
        <v>1</v>
      </c>
      <c r="P59" s="91">
        <v>13</v>
      </c>
      <c r="R59" s="12">
        <f>SUM(S59:AF59)</f>
        <v>10</v>
      </c>
      <c r="S59" s="68">
        <f>COUNTIF(B59:P59,S1)</f>
        <v>1</v>
      </c>
      <c r="T59" s="68">
        <f>COUNTIF(B59:P59,T1)</f>
        <v>0</v>
      </c>
      <c r="U59" s="12">
        <f>COUNTIF(B59:P59,U1)</f>
        <v>0</v>
      </c>
      <c r="V59" s="69">
        <f>COUNTIF(B59:P59,V1)</f>
        <v>0</v>
      </c>
      <c r="W59" s="12">
        <f>COUNTIF(B59:P59,W1)</f>
        <v>1</v>
      </c>
      <c r="X59" s="69">
        <f>COUNTIF(B59:P59,X1)</f>
        <v>1</v>
      </c>
      <c r="Y59" s="69">
        <f>COUNTIF(B59:P59,Y1)</f>
        <v>1</v>
      </c>
      <c r="Z59" s="12">
        <f>COUNTIF(B59:P59,Z1)</f>
        <v>0</v>
      </c>
      <c r="AA59" s="68">
        <f>COUNTIF(B59:P59,AA1)</f>
        <v>0</v>
      </c>
      <c r="AB59">
        <f>COUNTIF(B59:P59,AB1)</f>
        <v>0</v>
      </c>
      <c r="AC59" s="69">
        <f>COUNTIF(B59:P59,AC1)</f>
        <v>0</v>
      </c>
      <c r="AD59">
        <f>COUNTIF(B59:P59,AD1)</f>
        <v>5</v>
      </c>
      <c r="AE59">
        <f>COUNTIF(B59:P59,AE1)</f>
        <v>1</v>
      </c>
      <c r="AF59" s="69">
        <f>COUNTIF(B59:P59,AF1)</f>
        <v>0</v>
      </c>
    </row>
    <row r="61" spans="1:32" s="12" customFormat="1" ht="18" customHeight="1" thickBot="1" x14ac:dyDescent="0.3">
      <c r="A61" s="285">
        <f>A50+7</f>
        <v>45403</v>
      </c>
      <c r="B61" s="285"/>
      <c r="C61" s="285"/>
      <c r="D61" s="285"/>
      <c r="E61" s="285"/>
      <c r="F61" s="285"/>
      <c r="G61" s="285"/>
      <c r="H61" s="285"/>
      <c r="I61" s="285"/>
      <c r="J61" s="285"/>
      <c r="K61" s="285"/>
      <c r="L61" s="285"/>
      <c r="M61" s="285"/>
      <c r="N61" s="285"/>
      <c r="O61" s="285"/>
      <c r="P61" s="285"/>
      <c r="S61" s="68"/>
      <c r="T61" s="68"/>
      <c r="V61" s="69"/>
      <c r="X61" s="69"/>
      <c r="Y61" s="69"/>
      <c r="AA61" s="68"/>
      <c r="AB61"/>
      <c r="AC61" s="69"/>
      <c r="AD61"/>
      <c r="AE61"/>
      <c r="AF61" s="69"/>
    </row>
    <row r="62" spans="1:32" s="12" customFormat="1" ht="18" customHeight="1" thickBot="1" x14ac:dyDescent="0.3">
      <c r="A62" s="15" t="s">
        <v>0</v>
      </c>
      <c r="B62" s="282">
        <v>0.59375</v>
      </c>
      <c r="C62" s="283"/>
      <c r="D62" s="284"/>
      <c r="E62" s="282">
        <v>0.60763888888888895</v>
      </c>
      <c r="F62" s="283"/>
      <c r="G62" s="284"/>
      <c r="H62" s="282">
        <v>0.62152777777777779</v>
      </c>
      <c r="I62" s="283"/>
      <c r="J62" s="284"/>
      <c r="K62" s="282">
        <v>0.63541666666666663</v>
      </c>
      <c r="L62" s="283"/>
      <c r="M62" s="284"/>
      <c r="N62" s="282">
        <v>0.64930555555555558</v>
      </c>
      <c r="O62" s="283"/>
      <c r="P62" s="284"/>
      <c r="S62" s="68"/>
      <c r="T62" s="68"/>
      <c r="V62" s="69"/>
      <c r="X62" s="69"/>
      <c r="Y62" s="69"/>
      <c r="AA62" s="68"/>
      <c r="AB62"/>
      <c r="AC62" s="69"/>
      <c r="AD62"/>
      <c r="AE62"/>
      <c r="AF62" s="69"/>
    </row>
    <row r="63" spans="1:32" s="12" customFormat="1" ht="18" customHeight="1" x14ac:dyDescent="0.25">
      <c r="A63" s="16" t="s">
        <v>5</v>
      </c>
      <c r="B63" s="142">
        <v>9</v>
      </c>
      <c r="C63" s="35" t="s">
        <v>1</v>
      </c>
      <c r="D63" s="36">
        <v>10</v>
      </c>
      <c r="E63" s="143">
        <v>3</v>
      </c>
      <c r="F63" s="29" t="s">
        <v>1</v>
      </c>
      <c r="G63" s="30">
        <v>10</v>
      </c>
      <c r="H63" s="143">
        <v>7</v>
      </c>
      <c r="I63" s="29" t="s">
        <v>1</v>
      </c>
      <c r="J63" s="30">
        <v>14</v>
      </c>
      <c r="K63" s="34">
        <v>4</v>
      </c>
      <c r="L63" s="35" t="s">
        <v>1</v>
      </c>
      <c r="M63" s="144">
        <v>11</v>
      </c>
      <c r="N63" s="145">
        <v>4</v>
      </c>
      <c r="O63" s="37" t="s">
        <v>1</v>
      </c>
      <c r="P63" s="48">
        <v>5</v>
      </c>
      <c r="S63" s="68"/>
      <c r="T63" s="68"/>
      <c r="V63" s="69"/>
      <c r="X63" s="69"/>
      <c r="Y63" s="69"/>
      <c r="AA63" s="68"/>
      <c r="AB63"/>
      <c r="AC63" s="69"/>
      <c r="AD63"/>
      <c r="AE63"/>
      <c r="AF63" s="69"/>
    </row>
    <row r="64" spans="1:32" s="12" customFormat="1" ht="18" customHeight="1" x14ac:dyDescent="0.25">
      <c r="A64" s="53" t="s">
        <v>13</v>
      </c>
      <c r="B64" s="59"/>
      <c r="C64" s="60"/>
      <c r="D64" s="61"/>
      <c r="E64" s="59"/>
      <c r="F64" s="60"/>
      <c r="G64" s="61"/>
      <c r="H64" s="59"/>
      <c r="I64" s="60"/>
      <c r="J64" s="61"/>
      <c r="K64" s="53"/>
      <c r="L64" s="54" t="s">
        <v>8</v>
      </c>
      <c r="M64" s="55"/>
      <c r="N64" s="59"/>
      <c r="O64" s="60"/>
      <c r="P64" s="61"/>
      <c r="S64" s="68"/>
      <c r="T64" s="68"/>
      <c r="V64" s="69"/>
      <c r="X64" s="69"/>
      <c r="Y64" s="69"/>
      <c r="AA64" s="68"/>
      <c r="AB64"/>
      <c r="AC64" s="69"/>
      <c r="AD64"/>
      <c r="AE64"/>
      <c r="AF64" s="69"/>
    </row>
    <row r="65" spans="1:32" s="12" customFormat="1" ht="18" customHeight="1" x14ac:dyDescent="0.25">
      <c r="A65" s="19" t="s">
        <v>6</v>
      </c>
      <c r="B65" s="146">
        <v>8</v>
      </c>
      <c r="C65" s="32" t="s">
        <v>1</v>
      </c>
      <c r="D65" s="33">
        <v>11</v>
      </c>
      <c r="E65" s="31">
        <v>6</v>
      </c>
      <c r="F65" s="32" t="s">
        <v>1</v>
      </c>
      <c r="G65" s="149">
        <v>7</v>
      </c>
      <c r="H65" s="146">
        <v>8</v>
      </c>
      <c r="I65" s="32" t="s">
        <v>1</v>
      </c>
      <c r="J65" s="33">
        <v>13</v>
      </c>
      <c r="K65" s="142">
        <v>8</v>
      </c>
      <c r="L65" s="35" t="s">
        <v>1</v>
      </c>
      <c r="M65" s="36">
        <v>14</v>
      </c>
      <c r="N65" s="142">
        <v>9</v>
      </c>
      <c r="O65" s="35" t="s">
        <v>1</v>
      </c>
      <c r="P65" s="36">
        <v>14</v>
      </c>
      <c r="S65" s="68"/>
      <c r="T65" s="68"/>
      <c r="V65" s="69"/>
      <c r="X65" s="69"/>
      <c r="Y65" s="69"/>
      <c r="AA65" s="68"/>
      <c r="AB65"/>
      <c r="AC65" s="69"/>
      <c r="AD65"/>
      <c r="AE65"/>
      <c r="AF65" s="69"/>
    </row>
    <row r="66" spans="1:32" s="12" customFormat="1" ht="18" customHeight="1" x14ac:dyDescent="0.25">
      <c r="A66" s="19" t="s">
        <v>7</v>
      </c>
      <c r="B66" s="142">
        <v>6</v>
      </c>
      <c r="C66" s="35" t="s">
        <v>1</v>
      </c>
      <c r="D66" s="36">
        <v>13</v>
      </c>
      <c r="E66" s="34">
        <v>13</v>
      </c>
      <c r="F66" s="35" t="s">
        <v>1</v>
      </c>
      <c r="G66" s="144">
        <v>14</v>
      </c>
      <c r="H66" s="142">
        <v>3</v>
      </c>
      <c r="I66" s="35" t="s">
        <v>1</v>
      </c>
      <c r="J66" s="36">
        <v>4</v>
      </c>
      <c r="K66" s="142">
        <v>3</v>
      </c>
      <c r="L66" s="35" t="s">
        <v>1</v>
      </c>
      <c r="M66" s="36">
        <v>5</v>
      </c>
      <c r="N66" s="28">
        <v>11</v>
      </c>
      <c r="O66" s="29" t="s">
        <v>1</v>
      </c>
      <c r="P66" s="147">
        <v>12</v>
      </c>
      <c r="S66" s="68"/>
      <c r="T66" s="68"/>
      <c r="V66" s="69"/>
      <c r="X66" s="69"/>
      <c r="Y66" s="69"/>
      <c r="AA66" s="68"/>
      <c r="AB66"/>
      <c r="AC66" s="69"/>
      <c r="AD66"/>
      <c r="AE66"/>
      <c r="AF66" s="69"/>
    </row>
    <row r="67" spans="1:32" s="12" customFormat="1" ht="18" customHeight="1" x14ac:dyDescent="0.25">
      <c r="A67" s="16" t="s">
        <v>14</v>
      </c>
      <c r="B67" s="142">
        <v>5</v>
      </c>
      <c r="C67" s="35" t="s">
        <v>1</v>
      </c>
      <c r="D67" s="36">
        <v>7</v>
      </c>
      <c r="E67" s="34">
        <v>8</v>
      </c>
      <c r="F67" s="35" t="s">
        <v>1</v>
      </c>
      <c r="G67" s="144">
        <v>12</v>
      </c>
      <c r="H67" s="142">
        <v>10</v>
      </c>
      <c r="I67" s="35" t="s">
        <v>1</v>
      </c>
      <c r="J67" s="36">
        <v>11</v>
      </c>
      <c r="K67" s="142">
        <v>9</v>
      </c>
      <c r="L67" s="22" t="s">
        <v>1</v>
      </c>
      <c r="M67" s="36">
        <v>13</v>
      </c>
      <c r="N67" s="143">
        <v>3</v>
      </c>
      <c r="O67" s="17" t="s">
        <v>1</v>
      </c>
      <c r="P67" s="30">
        <v>6</v>
      </c>
      <c r="R67" s="12">
        <f>SUM(S67:AF67)</f>
        <v>10</v>
      </c>
      <c r="S67" s="68">
        <f>COUNTIF(B67:P67,S1)</f>
        <v>0</v>
      </c>
      <c r="T67" s="68">
        <f>COUNTIF(B67:P67,T1)</f>
        <v>0</v>
      </c>
      <c r="U67" s="12">
        <f>COUNTIF(B67:P67,U1)</f>
        <v>1</v>
      </c>
      <c r="V67" s="69">
        <f>COUNTIF(B67:P67,V1)</f>
        <v>0</v>
      </c>
      <c r="W67" s="12">
        <f>COUNTIF(B67:P67,W1)</f>
        <v>1</v>
      </c>
      <c r="X67" s="69">
        <f>COUNTIF(B67:P67,X1)</f>
        <v>1</v>
      </c>
      <c r="Y67" s="69">
        <f>COUNTIF(B67:P67,Y1)</f>
        <v>1</v>
      </c>
      <c r="Z67" s="12">
        <f>COUNTIF(B67:P67,Z1)</f>
        <v>1</v>
      </c>
      <c r="AA67" s="68">
        <f>COUNTIF(B67:P67,AA1)</f>
        <v>1</v>
      </c>
      <c r="AB67">
        <f>COUNTIF(B67:P67,AB1)</f>
        <v>1</v>
      </c>
      <c r="AC67" s="69">
        <f>COUNTIF(B67:P67,AC1)</f>
        <v>1</v>
      </c>
      <c r="AD67">
        <f>COUNTIF(B67:P67,AD1)</f>
        <v>1</v>
      </c>
      <c r="AE67">
        <f>COUNTIF(B67:P67,AE1)</f>
        <v>1</v>
      </c>
      <c r="AF67" s="69">
        <f>COUNTIF(B67:P67,AF1)</f>
        <v>0</v>
      </c>
    </row>
    <row r="68" spans="1:32" s="12" customFormat="1" ht="18" customHeight="1" x14ac:dyDescent="0.25">
      <c r="A68" s="19" t="s">
        <v>9</v>
      </c>
      <c r="B68" s="28">
        <v>12</v>
      </c>
      <c r="C68" s="29" t="s">
        <v>1</v>
      </c>
      <c r="D68" s="147">
        <v>14</v>
      </c>
      <c r="E68" s="34">
        <v>9</v>
      </c>
      <c r="F68" s="35" t="s">
        <v>1</v>
      </c>
      <c r="G68" s="144">
        <v>11</v>
      </c>
      <c r="H68" s="143">
        <v>9</v>
      </c>
      <c r="I68" s="29" t="s">
        <v>1</v>
      </c>
      <c r="J68" s="30">
        <v>12</v>
      </c>
      <c r="K68" s="142">
        <v>10</v>
      </c>
      <c r="L68" s="35" t="s">
        <v>1</v>
      </c>
      <c r="M68" s="36">
        <v>12</v>
      </c>
      <c r="N68" s="146">
        <v>10</v>
      </c>
      <c r="O68" s="32" t="s">
        <v>1</v>
      </c>
      <c r="P68" s="33">
        <v>13</v>
      </c>
      <c r="S68" s="68"/>
      <c r="T68" s="68"/>
      <c r="V68" s="69"/>
      <c r="X68" s="69"/>
      <c r="Y68" s="69"/>
      <c r="AA68" s="68"/>
      <c r="AB68"/>
      <c r="AC68" s="69"/>
      <c r="AD68"/>
      <c r="AE68"/>
      <c r="AF68" s="69"/>
    </row>
    <row r="69" spans="1:32" s="12" customFormat="1" ht="18" customHeight="1" x14ac:dyDescent="0.25">
      <c r="A69" s="86" t="s">
        <v>17</v>
      </c>
      <c r="B69" s="143">
        <v>1</v>
      </c>
      <c r="C69" s="96" t="s">
        <v>1</v>
      </c>
      <c r="D69" s="97">
        <v>4</v>
      </c>
      <c r="E69" s="143">
        <v>1</v>
      </c>
      <c r="F69" s="96" t="s">
        <v>1</v>
      </c>
      <c r="G69" s="97">
        <v>5</v>
      </c>
      <c r="H69" s="142">
        <v>1</v>
      </c>
      <c r="I69" s="99" t="s">
        <v>1</v>
      </c>
      <c r="J69" s="100">
        <v>6</v>
      </c>
      <c r="K69" s="143">
        <v>1</v>
      </c>
      <c r="L69" s="96" t="s">
        <v>1</v>
      </c>
      <c r="M69" s="97">
        <v>7</v>
      </c>
      <c r="N69" s="98">
        <v>1</v>
      </c>
      <c r="O69" s="99" t="s">
        <v>1</v>
      </c>
      <c r="P69" s="144">
        <v>8</v>
      </c>
      <c r="R69" s="12">
        <f>SUM(S69:AF69)</f>
        <v>10</v>
      </c>
      <c r="S69" s="68">
        <f>COUNTIF(B69:P69,S1)</f>
        <v>5</v>
      </c>
      <c r="T69" s="68">
        <f>COUNTIF(B69:P69,T1)</f>
        <v>0</v>
      </c>
      <c r="U69" s="12">
        <f>COUNTIF(B69:P69,U1)</f>
        <v>0</v>
      </c>
      <c r="V69" s="69">
        <f>COUNTIF(B69:P69,V1)</f>
        <v>1</v>
      </c>
      <c r="W69" s="12">
        <f>COUNTIF(B69:P69,W1)</f>
        <v>1</v>
      </c>
      <c r="X69" s="69">
        <f>COUNTIF(B69:P69,X1)</f>
        <v>1</v>
      </c>
      <c r="Y69" s="69">
        <f>COUNTIF(B69:P69,Y1)</f>
        <v>1</v>
      </c>
      <c r="Z69" s="12">
        <f>COUNTIF(B69:P69,Z1)</f>
        <v>1</v>
      </c>
      <c r="AA69" s="68">
        <f>COUNTIF(B69:P69,AA1)</f>
        <v>0</v>
      </c>
      <c r="AB69">
        <f>COUNTIF(B69:P69,AB1)</f>
        <v>0</v>
      </c>
      <c r="AC69" s="69">
        <f>COUNTIF(B69:P69,AC1)</f>
        <v>0</v>
      </c>
      <c r="AD69">
        <f>COUNTIF(B69:P69,AD1)</f>
        <v>0</v>
      </c>
      <c r="AE69">
        <f>COUNTIF(B69:P69,AE1)</f>
        <v>0</v>
      </c>
      <c r="AF69" s="69">
        <f>COUNTIF(B69:P69,AF1)</f>
        <v>0</v>
      </c>
    </row>
    <row r="70" spans="1:32" s="12" customFormat="1" ht="18" customHeight="1" thickBot="1" x14ac:dyDescent="0.3">
      <c r="A70" s="89" t="s">
        <v>18</v>
      </c>
      <c r="B70" s="101">
        <v>2</v>
      </c>
      <c r="C70" s="102" t="s">
        <v>1</v>
      </c>
      <c r="D70" s="148">
        <v>3</v>
      </c>
      <c r="E70" s="150">
        <v>2</v>
      </c>
      <c r="F70" s="102" t="s">
        <v>1</v>
      </c>
      <c r="G70" s="103">
        <v>4</v>
      </c>
      <c r="H70" s="150">
        <v>2</v>
      </c>
      <c r="I70" s="102" t="s">
        <v>1</v>
      </c>
      <c r="J70" s="103">
        <v>5</v>
      </c>
      <c r="K70" s="150">
        <v>2</v>
      </c>
      <c r="L70" s="102" t="s">
        <v>1</v>
      </c>
      <c r="M70" s="103">
        <v>6</v>
      </c>
      <c r="N70" s="150">
        <v>2</v>
      </c>
      <c r="O70" s="102" t="s">
        <v>1</v>
      </c>
      <c r="P70" s="103">
        <v>7</v>
      </c>
      <c r="R70" s="12">
        <f>SUM(S70:AF70)</f>
        <v>10</v>
      </c>
      <c r="S70" s="68">
        <f>COUNTIF(B70:P70,S1)</f>
        <v>0</v>
      </c>
      <c r="T70" s="68">
        <f>COUNTIF(B70:P70,T1)</f>
        <v>5</v>
      </c>
      <c r="U70" s="12">
        <f>COUNTIF(B70:P70,U1)</f>
        <v>1</v>
      </c>
      <c r="V70" s="69">
        <f>COUNTIF(B70:P70,V1)</f>
        <v>1</v>
      </c>
      <c r="W70" s="12">
        <f>COUNTIF(B70:P70,W1)</f>
        <v>1</v>
      </c>
      <c r="X70" s="69">
        <f>COUNTIF(B70:P70,X1)</f>
        <v>1</v>
      </c>
      <c r="Y70" s="69">
        <f>COUNTIF(B70:P70,Y1)</f>
        <v>1</v>
      </c>
      <c r="Z70" s="12">
        <f>COUNTIF(B70:P70,Z1)</f>
        <v>0</v>
      </c>
      <c r="AA70" s="68">
        <f>COUNTIF(B70:P70,AA1)</f>
        <v>0</v>
      </c>
      <c r="AB70">
        <f>COUNTIF(B70:P70,AB1)</f>
        <v>0</v>
      </c>
      <c r="AC70" s="69">
        <f>COUNTIF(B70:P70,AC1)</f>
        <v>0</v>
      </c>
      <c r="AD70">
        <f>COUNTIF(B70:P70,AD1)</f>
        <v>0</v>
      </c>
      <c r="AE70">
        <f>COUNTIF(B70:P70,AE1)</f>
        <v>0</v>
      </c>
      <c r="AF70" s="69">
        <f>COUNTIF(B70:P70,AF1)</f>
        <v>0</v>
      </c>
    </row>
    <row r="71" spans="1:32" s="12" customFormat="1" ht="18" customHeight="1" x14ac:dyDescent="0.25">
      <c r="S71" s="68"/>
      <c r="T71" s="68"/>
      <c r="V71" s="69"/>
      <c r="X71" s="69"/>
      <c r="Y71" s="69"/>
      <c r="AA71" s="68"/>
      <c r="AB71"/>
      <c r="AC71" s="69"/>
      <c r="AD71"/>
      <c r="AE71"/>
      <c r="AF71" s="69"/>
    </row>
    <row r="72" spans="1:32" s="12" customFormat="1" ht="18" customHeight="1" thickBot="1" x14ac:dyDescent="0.3">
      <c r="A72" s="285">
        <f>A61+7</f>
        <v>45410</v>
      </c>
      <c r="B72" s="285"/>
      <c r="C72" s="285"/>
      <c r="D72" s="285"/>
      <c r="E72" s="285"/>
      <c r="F72" s="285"/>
      <c r="G72" s="285"/>
      <c r="H72" s="285"/>
      <c r="I72" s="285"/>
      <c r="J72" s="285"/>
      <c r="K72" s="285"/>
      <c r="L72" s="285"/>
      <c r="M72" s="285"/>
      <c r="N72" s="285"/>
      <c r="O72" s="285"/>
      <c r="P72" s="285"/>
      <c r="S72" s="68"/>
      <c r="T72" s="68"/>
      <c r="V72" s="69"/>
      <c r="X72" s="69"/>
      <c r="Y72" s="69"/>
      <c r="AA72" s="68"/>
      <c r="AB72"/>
      <c r="AC72" s="69"/>
      <c r="AD72"/>
      <c r="AE72"/>
      <c r="AF72" s="69"/>
    </row>
    <row r="73" spans="1:32" s="12" customFormat="1" ht="18" customHeight="1" thickBot="1" x14ac:dyDescent="0.3">
      <c r="A73" s="209" t="s">
        <v>0</v>
      </c>
      <c r="B73" s="300">
        <v>0.59375</v>
      </c>
      <c r="C73" s="301"/>
      <c r="D73" s="302"/>
      <c r="E73" s="300">
        <v>0.60763888888888895</v>
      </c>
      <c r="F73" s="301"/>
      <c r="G73" s="302"/>
      <c r="H73" s="300">
        <v>0.62152777777777779</v>
      </c>
      <c r="I73" s="301"/>
      <c r="J73" s="302"/>
      <c r="K73" s="300">
        <v>0.63541666666666663</v>
      </c>
      <c r="L73" s="301"/>
      <c r="M73" s="302"/>
      <c r="N73" s="300">
        <v>0.64930555555555558</v>
      </c>
      <c r="O73" s="301"/>
      <c r="P73" s="302"/>
      <c r="S73" s="68"/>
      <c r="T73" s="68"/>
      <c r="V73" s="69"/>
      <c r="X73" s="69"/>
      <c r="Y73" s="69"/>
      <c r="AA73" s="68"/>
      <c r="AB73"/>
      <c r="AC73" s="69"/>
      <c r="AD73"/>
      <c r="AE73"/>
      <c r="AF73" s="69"/>
    </row>
    <row r="74" spans="1:32" s="12" customFormat="1" ht="18" customHeight="1" x14ac:dyDescent="0.25">
      <c r="A74" s="243" t="s">
        <v>5</v>
      </c>
      <c r="B74" s="185">
        <v>7</v>
      </c>
      <c r="C74" s="186" t="s">
        <v>1</v>
      </c>
      <c r="D74" s="252">
        <v>8</v>
      </c>
      <c r="E74" s="187">
        <v>3</v>
      </c>
      <c r="F74" s="187" t="s">
        <v>1</v>
      </c>
      <c r="G74" s="257">
        <v>12</v>
      </c>
      <c r="H74" s="263">
        <v>2</v>
      </c>
      <c r="I74" s="186" t="s">
        <v>1</v>
      </c>
      <c r="J74" s="214">
        <v>12</v>
      </c>
      <c r="K74" s="206">
        <v>4</v>
      </c>
      <c r="L74" s="187" t="s">
        <v>1</v>
      </c>
      <c r="M74" s="257">
        <v>8</v>
      </c>
      <c r="N74" s="267">
        <v>5</v>
      </c>
      <c r="O74" s="187" t="s">
        <v>1</v>
      </c>
      <c r="P74" s="188">
        <v>10</v>
      </c>
      <c r="S74" s="68"/>
      <c r="T74" s="68"/>
      <c r="V74" s="69"/>
      <c r="X74" s="69"/>
      <c r="Y74" s="69"/>
      <c r="AA74" s="68"/>
      <c r="AB74"/>
      <c r="AC74" s="69"/>
      <c r="AD74"/>
      <c r="AE74"/>
      <c r="AF74" s="69"/>
    </row>
    <row r="75" spans="1:32" s="12" customFormat="1" ht="18" customHeight="1" x14ac:dyDescent="0.25">
      <c r="A75" s="244" t="s">
        <v>13</v>
      </c>
      <c r="B75" s="189"/>
      <c r="C75" s="60" t="s">
        <v>8</v>
      </c>
      <c r="D75" s="190"/>
      <c r="E75" s="60"/>
      <c r="F75" s="60" t="s">
        <v>8</v>
      </c>
      <c r="G75" s="190"/>
      <c r="H75" s="158"/>
      <c r="I75" s="158"/>
      <c r="J75" s="221"/>
      <c r="K75" s="220"/>
      <c r="L75" s="158"/>
      <c r="M75" s="221"/>
      <c r="N75" s="220"/>
      <c r="O75" s="158"/>
      <c r="P75" s="221"/>
      <c r="S75" s="68"/>
      <c r="T75" s="68"/>
      <c r="V75" s="69"/>
      <c r="X75" s="69"/>
      <c r="Y75" s="69"/>
      <c r="AA75" s="68"/>
      <c r="AB75"/>
      <c r="AC75" s="69"/>
      <c r="AD75"/>
      <c r="AE75"/>
      <c r="AF75" s="69"/>
    </row>
    <row r="76" spans="1:32" s="12" customFormat="1" ht="18" customHeight="1" x14ac:dyDescent="0.25">
      <c r="A76" s="245" t="s">
        <v>6</v>
      </c>
      <c r="B76" s="192">
        <v>4</v>
      </c>
      <c r="C76" s="29" t="s">
        <v>1</v>
      </c>
      <c r="D76" s="253">
        <v>12</v>
      </c>
      <c r="E76" s="35">
        <v>6</v>
      </c>
      <c r="F76" s="35" t="s">
        <v>1</v>
      </c>
      <c r="G76" s="258">
        <v>8</v>
      </c>
      <c r="H76" s="160">
        <v>5</v>
      </c>
      <c r="I76" s="160" t="s">
        <v>1</v>
      </c>
      <c r="J76" s="261">
        <v>8</v>
      </c>
      <c r="K76" s="254">
        <v>1</v>
      </c>
      <c r="L76" s="160" t="s">
        <v>1</v>
      </c>
      <c r="M76" s="217">
        <v>12</v>
      </c>
      <c r="N76" s="191">
        <v>3</v>
      </c>
      <c r="O76" s="162" t="s">
        <v>1</v>
      </c>
      <c r="P76" s="261">
        <v>8</v>
      </c>
      <c r="S76" s="68"/>
      <c r="T76" s="68"/>
      <c r="V76" s="69"/>
      <c r="X76" s="69"/>
      <c r="Y76" s="69"/>
      <c r="AA76" s="68"/>
      <c r="AB76"/>
      <c r="AC76" s="69"/>
      <c r="AD76"/>
      <c r="AE76"/>
      <c r="AF76" s="69"/>
    </row>
    <row r="77" spans="1:32" s="12" customFormat="1" ht="18" customHeight="1" x14ac:dyDescent="0.25">
      <c r="A77" s="246" t="s">
        <v>7</v>
      </c>
      <c r="B77" s="254">
        <v>1</v>
      </c>
      <c r="C77" s="160" t="s">
        <v>1</v>
      </c>
      <c r="D77" s="217">
        <v>9</v>
      </c>
      <c r="E77" s="259">
        <v>1</v>
      </c>
      <c r="F77" s="29" t="s">
        <v>1</v>
      </c>
      <c r="G77" s="215">
        <v>10</v>
      </c>
      <c r="H77" s="160">
        <v>6</v>
      </c>
      <c r="I77" s="160" t="s">
        <v>1</v>
      </c>
      <c r="J77" s="261">
        <v>9</v>
      </c>
      <c r="K77" s="254">
        <v>5</v>
      </c>
      <c r="L77" s="160" t="s">
        <v>1</v>
      </c>
      <c r="M77" s="217">
        <v>9</v>
      </c>
      <c r="N77" s="254">
        <v>7</v>
      </c>
      <c r="O77" s="160" t="s">
        <v>1</v>
      </c>
      <c r="P77" s="217">
        <v>12</v>
      </c>
      <c r="S77" s="68"/>
      <c r="T77" s="68"/>
      <c r="V77" s="69"/>
      <c r="X77" s="69"/>
      <c r="Y77" s="69"/>
      <c r="AA77" s="68"/>
      <c r="AB77"/>
      <c r="AC77" s="69"/>
      <c r="AD77"/>
      <c r="AE77"/>
      <c r="AF77" s="69"/>
    </row>
    <row r="78" spans="1:32" s="12" customFormat="1" ht="18" customHeight="1" x14ac:dyDescent="0.25">
      <c r="A78" s="232" t="s">
        <v>14</v>
      </c>
      <c r="B78" s="254">
        <v>2</v>
      </c>
      <c r="C78" s="160" t="s">
        <v>1</v>
      </c>
      <c r="D78" s="217">
        <v>10</v>
      </c>
      <c r="E78" s="259">
        <v>7</v>
      </c>
      <c r="F78" s="29" t="s">
        <v>1</v>
      </c>
      <c r="G78" s="215">
        <v>9</v>
      </c>
      <c r="H78" s="264">
        <v>1</v>
      </c>
      <c r="I78" s="160" t="s">
        <v>1</v>
      </c>
      <c r="J78" s="217">
        <v>11</v>
      </c>
      <c r="K78" s="192">
        <v>6</v>
      </c>
      <c r="L78" s="29" t="s">
        <v>1</v>
      </c>
      <c r="M78" s="253">
        <v>10</v>
      </c>
      <c r="N78" s="192">
        <v>4</v>
      </c>
      <c r="O78" s="29" t="s">
        <v>1</v>
      </c>
      <c r="P78" s="253">
        <v>9</v>
      </c>
      <c r="R78" s="12">
        <f>SUM(S78:AF78)</f>
        <v>10</v>
      </c>
      <c r="S78" s="68">
        <f>COUNTIF(B78:P78,S1)</f>
        <v>1</v>
      </c>
      <c r="T78" s="68">
        <f>COUNTIF(B78:P78,T1)</f>
        <v>1</v>
      </c>
      <c r="U78" s="12">
        <f>COUNTIF(B78:P78,U1)</f>
        <v>0</v>
      </c>
      <c r="V78" s="69">
        <f>COUNTIF(B78:P78,V1)</f>
        <v>1</v>
      </c>
      <c r="W78" s="12">
        <f>COUNTIF(B78:P78,W1)</f>
        <v>0</v>
      </c>
      <c r="X78" s="69">
        <f>COUNTIF(B78:P78,X1)</f>
        <v>1</v>
      </c>
      <c r="Y78" s="69">
        <f>COUNTIF(B78:P78,Y1)</f>
        <v>1</v>
      </c>
      <c r="Z78" s="12">
        <f>COUNTIF(B78:P78,Z1)</f>
        <v>0</v>
      </c>
      <c r="AA78" s="68">
        <f>COUNTIF(B78:P78,AA1)</f>
        <v>2</v>
      </c>
      <c r="AB78">
        <f>COUNTIF(B78:P78,AB1)</f>
        <v>2</v>
      </c>
      <c r="AC78" s="69">
        <f>COUNTIF(B78:P78,AC1)</f>
        <v>1</v>
      </c>
      <c r="AD78">
        <f>COUNTIF(B78:P78,AD1)</f>
        <v>0</v>
      </c>
      <c r="AE78">
        <f>COUNTIF(B78:P78,AE1)</f>
        <v>0</v>
      </c>
      <c r="AF78" s="69">
        <f>COUNTIF(B78:P78,AF1)</f>
        <v>0</v>
      </c>
    </row>
    <row r="79" spans="1:32" s="12" customFormat="1" ht="18" customHeight="1" x14ac:dyDescent="0.25">
      <c r="A79" s="247" t="s">
        <v>9</v>
      </c>
      <c r="B79" s="255">
        <v>3</v>
      </c>
      <c r="C79" s="159" t="s">
        <v>1</v>
      </c>
      <c r="D79" s="216">
        <v>11</v>
      </c>
      <c r="E79" s="260">
        <v>2</v>
      </c>
      <c r="F79" s="159" t="s">
        <v>1</v>
      </c>
      <c r="G79" s="216">
        <v>11</v>
      </c>
      <c r="H79" s="264">
        <v>7</v>
      </c>
      <c r="I79" s="160" t="s">
        <v>1</v>
      </c>
      <c r="J79" s="217">
        <v>10</v>
      </c>
      <c r="K79" s="191">
        <v>7</v>
      </c>
      <c r="L79" s="160" t="s">
        <v>1</v>
      </c>
      <c r="M79" s="261">
        <v>11</v>
      </c>
      <c r="N79" s="254">
        <v>6</v>
      </c>
      <c r="O79" s="160" t="s">
        <v>1</v>
      </c>
      <c r="P79" s="217">
        <v>11</v>
      </c>
      <c r="S79" s="68"/>
      <c r="T79" s="68"/>
      <c r="V79" s="69"/>
      <c r="X79" s="69"/>
      <c r="Y79" s="69"/>
      <c r="AA79" s="68"/>
      <c r="AB79"/>
      <c r="AC79" s="69"/>
      <c r="AD79"/>
      <c r="AE79"/>
      <c r="AF79" s="69"/>
    </row>
    <row r="80" spans="1:32" s="12" customFormat="1" ht="18" customHeight="1" x14ac:dyDescent="0.25">
      <c r="A80" s="248" t="s">
        <v>17</v>
      </c>
      <c r="B80" s="254">
        <v>5</v>
      </c>
      <c r="C80" s="163" t="s">
        <v>1</v>
      </c>
      <c r="D80" s="195">
        <v>13</v>
      </c>
      <c r="E80" s="163">
        <v>4</v>
      </c>
      <c r="F80" s="163" t="s">
        <v>1</v>
      </c>
      <c r="G80" s="261">
        <v>13</v>
      </c>
      <c r="H80" s="259">
        <v>3</v>
      </c>
      <c r="I80" s="96" t="s">
        <v>1</v>
      </c>
      <c r="J80" s="222">
        <v>13</v>
      </c>
      <c r="K80" s="254">
        <v>2</v>
      </c>
      <c r="L80" s="164" t="s">
        <v>1</v>
      </c>
      <c r="M80" s="195">
        <v>13</v>
      </c>
      <c r="N80" s="254">
        <v>1</v>
      </c>
      <c r="O80" s="163" t="s">
        <v>1</v>
      </c>
      <c r="P80" s="195">
        <v>13</v>
      </c>
      <c r="R80" s="12">
        <f>SUM(S80:AF80)</f>
        <v>0</v>
      </c>
      <c r="S80" s="68">
        <f>COUNTIF(B82:P82,S1)</f>
        <v>0</v>
      </c>
      <c r="T80" s="68">
        <f>COUNTIF(B82:P82,T1)</f>
        <v>0</v>
      </c>
      <c r="U80" s="12">
        <f>COUNTIF(B82:P82,U1)</f>
        <v>0</v>
      </c>
      <c r="V80" s="69">
        <f>COUNTIF(B82:P82,V1)</f>
        <v>0</v>
      </c>
      <c r="W80" s="12">
        <f>COUNTIF(B82:P82,W1)</f>
        <v>0</v>
      </c>
      <c r="X80" s="69">
        <f>COUNTIF(B82:P82,X1)</f>
        <v>0</v>
      </c>
      <c r="Y80" s="69">
        <f>COUNTIF(B82:P82,Y1)</f>
        <v>0</v>
      </c>
      <c r="Z80" s="12">
        <f>COUNTIF(B82:P82,Z1)</f>
        <v>0</v>
      </c>
      <c r="AA80" s="68">
        <f>COUNTIF(B82:P82,AA1)</f>
        <v>0</v>
      </c>
      <c r="AB80">
        <f>COUNTIF(B82:P82,AB1)</f>
        <v>0</v>
      </c>
      <c r="AC80" s="69">
        <f>COUNTIF(B82:P82,AC1)</f>
        <v>0</v>
      </c>
      <c r="AD80">
        <f>COUNTIF(B82:P82,AD1)</f>
        <v>0</v>
      </c>
      <c r="AE80">
        <f>COUNTIF(B82:P82,AE1)</f>
        <v>0</v>
      </c>
      <c r="AF80" s="69">
        <f>COUNTIF(B82:P82,AF1)</f>
        <v>0</v>
      </c>
    </row>
    <row r="81" spans="1:32" s="12" customFormat="1" ht="18" customHeight="1" thickBot="1" x14ac:dyDescent="0.3">
      <c r="A81" s="236" t="s">
        <v>18</v>
      </c>
      <c r="B81" s="219">
        <v>6</v>
      </c>
      <c r="C81" s="200" t="s">
        <v>1</v>
      </c>
      <c r="D81" s="256">
        <v>14</v>
      </c>
      <c r="E81" s="262">
        <v>5</v>
      </c>
      <c r="F81" s="200" t="s">
        <v>1</v>
      </c>
      <c r="G81" s="201">
        <v>14</v>
      </c>
      <c r="H81" s="198">
        <v>4</v>
      </c>
      <c r="I81" s="198" t="s">
        <v>1</v>
      </c>
      <c r="J81" s="265">
        <v>14</v>
      </c>
      <c r="K81" s="266">
        <v>3</v>
      </c>
      <c r="L81" s="200" t="s">
        <v>1</v>
      </c>
      <c r="M81" s="201">
        <v>14</v>
      </c>
      <c r="N81" s="266">
        <v>2</v>
      </c>
      <c r="O81" s="200" t="s">
        <v>1</v>
      </c>
      <c r="P81" s="201">
        <v>14</v>
      </c>
      <c r="R81" s="12">
        <f>SUM(S81:AF81)</f>
        <v>10</v>
      </c>
      <c r="S81" s="68">
        <f>COUNTIF(B81:P81,S1)</f>
        <v>0</v>
      </c>
      <c r="T81" s="68">
        <f>COUNTIF(B81:P81,T1)</f>
        <v>1</v>
      </c>
      <c r="U81" s="12">
        <f>COUNTIF(B81:P81,U1)</f>
        <v>1</v>
      </c>
      <c r="V81" s="69">
        <f>COUNTIF(B81:P81,V1)</f>
        <v>1</v>
      </c>
      <c r="W81" s="12">
        <f>COUNTIF(B81:P81,W1)</f>
        <v>1</v>
      </c>
      <c r="X81" s="69">
        <f>COUNTIF(B81:P81,X1)</f>
        <v>1</v>
      </c>
      <c r="Y81" s="69">
        <f>COUNTIF(B81:P81,Y1)</f>
        <v>0</v>
      </c>
      <c r="Z81" s="12">
        <f>COUNTIF(B81:P81,Z1)</f>
        <v>0</v>
      </c>
      <c r="AA81" s="68">
        <f>COUNTIF(B81:P81,AA1)</f>
        <v>0</v>
      </c>
      <c r="AB81">
        <f>COUNTIF(B81:P81,AB1)</f>
        <v>0</v>
      </c>
      <c r="AC81" s="69">
        <f>COUNTIF(B81:P81,AC1)</f>
        <v>0</v>
      </c>
      <c r="AD81">
        <f>COUNTIF(B81:P81,AD1)</f>
        <v>0</v>
      </c>
      <c r="AE81">
        <f>COUNTIF(B81:P81,AE1)</f>
        <v>0</v>
      </c>
      <c r="AF81" s="69">
        <f>COUNTIF(B81:P81,AF1)</f>
        <v>5</v>
      </c>
    </row>
    <row r="82" spans="1:32" s="12" customFormat="1" ht="18" customHeight="1" x14ac:dyDescent="0.25">
      <c r="A82" s="20"/>
      <c r="S82" s="68"/>
      <c r="T82" s="68"/>
      <c r="V82" s="69"/>
      <c r="X82" s="69"/>
      <c r="Y82" s="69"/>
      <c r="AA82" s="68"/>
      <c r="AB82"/>
      <c r="AC82" s="69"/>
      <c r="AD82"/>
      <c r="AE82"/>
      <c r="AF82" s="69"/>
    </row>
    <row r="83" spans="1:32" s="12" customFormat="1" ht="18" hidden="1" customHeight="1" thickBot="1" x14ac:dyDescent="0.3">
      <c r="A83" s="285"/>
      <c r="B83" s="285"/>
      <c r="C83" s="285"/>
      <c r="D83" s="285"/>
      <c r="E83" s="285"/>
      <c r="F83" s="285"/>
      <c r="G83" s="285"/>
      <c r="H83" s="285"/>
      <c r="I83" s="285"/>
      <c r="J83" s="285"/>
      <c r="K83" s="285"/>
      <c r="L83" s="285"/>
      <c r="M83" s="285"/>
      <c r="N83" s="285"/>
      <c r="O83" s="285"/>
      <c r="P83" s="285"/>
      <c r="S83" s="68"/>
      <c r="T83" s="68"/>
      <c r="V83" s="69"/>
      <c r="X83" s="69"/>
      <c r="Y83" s="69"/>
      <c r="AA83" s="68"/>
      <c r="AB83"/>
      <c r="AC83" s="69"/>
      <c r="AD83"/>
      <c r="AE83"/>
      <c r="AF83" s="69"/>
    </row>
    <row r="84" spans="1:32" s="12" customFormat="1" ht="18" hidden="1" customHeight="1" thickBot="1" x14ac:dyDescent="0.3">
      <c r="A84" s="15"/>
      <c r="B84" s="282"/>
      <c r="C84" s="283"/>
      <c r="D84" s="284"/>
      <c r="E84" s="282"/>
      <c r="F84" s="283"/>
      <c r="G84" s="284"/>
      <c r="H84" s="282"/>
      <c r="I84" s="283"/>
      <c r="J84" s="284"/>
      <c r="K84" s="282"/>
      <c r="L84" s="283"/>
      <c r="M84" s="284"/>
      <c r="N84" s="282"/>
      <c r="O84" s="283"/>
      <c r="P84" s="284"/>
      <c r="S84" s="68"/>
      <c r="T84" s="68"/>
      <c r="V84" s="69"/>
      <c r="X84" s="69"/>
      <c r="Y84" s="69"/>
      <c r="AA84" s="68"/>
      <c r="AB84"/>
      <c r="AC84" s="69"/>
      <c r="AD84"/>
      <c r="AE84"/>
      <c r="AF84" s="69"/>
    </row>
    <row r="85" spans="1:32" s="12" customFormat="1" ht="18" hidden="1" customHeight="1" x14ac:dyDescent="0.25">
      <c r="A85" s="27"/>
      <c r="B85" s="38"/>
      <c r="C85" s="39"/>
      <c r="D85" s="40"/>
      <c r="E85" s="38"/>
      <c r="F85" s="39"/>
      <c r="G85" s="40"/>
      <c r="H85" s="38"/>
      <c r="I85" s="39"/>
      <c r="J85" s="40"/>
      <c r="K85" s="38"/>
      <c r="L85" s="39"/>
      <c r="M85" s="40"/>
      <c r="N85" s="41"/>
      <c r="O85" s="42"/>
      <c r="P85" s="43"/>
      <c r="S85" s="68"/>
      <c r="T85" s="68"/>
      <c r="V85" s="69"/>
      <c r="X85" s="69"/>
      <c r="Y85" s="69"/>
      <c r="AA85" s="68"/>
      <c r="AB85"/>
      <c r="AC85" s="69"/>
      <c r="AD85"/>
      <c r="AE85"/>
      <c r="AF85" s="69"/>
    </row>
    <row r="86" spans="1:32" s="12" customFormat="1" ht="18" hidden="1" customHeight="1" x14ac:dyDescent="0.25">
      <c r="A86" s="27"/>
      <c r="B86" s="38"/>
      <c r="C86" s="39"/>
      <c r="D86" s="40"/>
      <c r="E86" s="38"/>
      <c r="F86" s="39"/>
      <c r="G86" s="40"/>
      <c r="H86" s="38"/>
      <c r="I86" s="39"/>
      <c r="J86" s="40"/>
      <c r="K86" s="38"/>
      <c r="L86" s="39"/>
      <c r="M86" s="40"/>
      <c r="N86" s="38"/>
      <c r="O86" s="39"/>
      <c r="P86" s="40"/>
      <c r="S86" s="68"/>
      <c r="T86" s="68"/>
      <c r="V86" s="69"/>
      <c r="X86" s="69"/>
      <c r="Y86" s="69"/>
      <c r="AA86" s="68"/>
      <c r="AB86"/>
      <c r="AC86" s="69"/>
      <c r="AD86"/>
      <c r="AE86"/>
      <c r="AF86" s="69"/>
    </row>
    <row r="87" spans="1:32" s="12" customFormat="1" ht="18" hidden="1" customHeight="1" x14ac:dyDescent="0.25">
      <c r="A87" s="72"/>
      <c r="B87" s="82"/>
      <c r="C87" s="83"/>
      <c r="D87" s="84"/>
      <c r="E87" s="82"/>
      <c r="F87" s="83"/>
      <c r="G87" s="84"/>
      <c r="H87" s="82"/>
      <c r="I87" s="83"/>
      <c r="J87" s="84"/>
      <c r="K87" s="41"/>
      <c r="L87" s="42"/>
      <c r="M87" s="43"/>
      <c r="N87" s="82"/>
      <c r="O87" s="83"/>
      <c r="P87" s="84"/>
      <c r="S87" s="68"/>
      <c r="T87" s="68"/>
      <c r="V87" s="69"/>
      <c r="X87" s="69"/>
      <c r="Y87" s="69"/>
      <c r="AA87" s="68"/>
      <c r="AB87"/>
      <c r="AC87" s="69"/>
      <c r="AD87"/>
      <c r="AE87"/>
      <c r="AF87" s="69"/>
    </row>
    <row r="88" spans="1:32" s="12" customFormat="1" ht="18" hidden="1" customHeight="1" thickBot="1" x14ac:dyDescent="0.3">
      <c r="A88" s="51"/>
      <c r="B88" s="44"/>
      <c r="C88" s="45"/>
      <c r="D88" s="46"/>
      <c r="E88" s="44"/>
      <c r="F88" s="45"/>
      <c r="G88" s="46"/>
      <c r="H88" s="44"/>
      <c r="I88" s="45"/>
      <c r="J88" s="46"/>
      <c r="K88" s="44"/>
      <c r="L88" s="45"/>
      <c r="M88" s="46"/>
      <c r="N88" s="44"/>
      <c r="O88" s="45"/>
      <c r="P88" s="46"/>
      <c r="S88" s="68"/>
      <c r="T88" s="68"/>
      <c r="V88" s="69"/>
      <c r="X88" s="69"/>
      <c r="Y88" s="69"/>
      <c r="AA88" s="68"/>
      <c r="AB88"/>
      <c r="AC88" s="69"/>
      <c r="AD88"/>
      <c r="AE88"/>
      <c r="AF88" s="69"/>
    </row>
    <row r="89" spans="1:32" s="12" customFormat="1" ht="18" hidden="1" customHeight="1" x14ac:dyDescent="0.25">
      <c r="A89" s="20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S89" s="68"/>
      <c r="T89" s="68"/>
      <c r="V89" s="69"/>
      <c r="X89" s="69"/>
      <c r="Y89" s="69"/>
      <c r="AA89" s="68"/>
      <c r="AB89"/>
      <c r="AC89" s="69"/>
      <c r="AD89"/>
      <c r="AE89"/>
      <c r="AF89" s="69"/>
    </row>
    <row r="90" spans="1:32" s="12" customFormat="1" ht="18" hidden="1" customHeight="1" thickBot="1" x14ac:dyDescent="0.3">
      <c r="A90" s="285"/>
      <c r="B90" s="285"/>
      <c r="C90" s="285"/>
      <c r="D90" s="285"/>
      <c r="E90" s="285"/>
      <c r="F90" s="285"/>
      <c r="G90" s="285"/>
      <c r="H90" s="285"/>
      <c r="I90" s="285"/>
      <c r="J90" s="285"/>
      <c r="K90" s="285"/>
      <c r="L90" s="285"/>
      <c r="M90" s="285"/>
      <c r="N90" s="285"/>
      <c r="O90" s="285"/>
      <c r="P90" s="285"/>
      <c r="S90" s="68"/>
      <c r="T90" s="68"/>
      <c r="V90" s="69"/>
      <c r="X90" s="69"/>
      <c r="Y90" s="69"/>
      <c r="AA90" s="68"/>
      <c r="AB90"/>
      <c r="AC90" s="69"/>
      <c r="AD90"/>
      <c r="AE90"/>
      <c r="AF90" s="69"/>
    </row>
    <row r="91" spans="1:32" s="12" customFormat="1" ht="18" hidden="1" customHeight="1" thickBot="1" x14ac:dyDescent="0.3">
      <c r="A91" s="15"/>
      <c r="B91" s="282"/>
      <c r="C91" s="283"/>
      <c r="D91" s="284"/>
      <c r="E91" s="282"/>
      <c r="F91" s="283"/>
      <c r="G91" s="284"/>
      <c r="H91" s="282"/>
      <c r="I91" s="283"/>
      <c r="J91" s="284"/>
      <c r="K91" s="282"/>
      <c r="L91" s="283"/>
      <c r="M91" s="284"/>
      <c r="N91" s="282"/>
      <c r="O91" s="283"/>
      <c r="P91" s="284"/>
      <c r="S91" s="68"/>
      <c r="T91" s="68"/>
      <c r="V91" s="69"/>
      <c r="X91" s="69"/>
      <c r="Y91" s="69"/>
      <c r="AA91" s="68"/>
      <c r="AB91"/>
      <c r="AC91" s="69"/>
      <c r="AD91"/>
      <c r="AE91"/>
      <c r="AF91" s="69"/>
    </row>
    <row r="92" spans="1:32" s="12" customFormat="1" ht="18" hidden="1" customHeight="1" x14ac:dyDescent="0.25">
      <c r="A92" s="27"/>
      <c r="B92" s="38"/>
      <c r="C92" s="50"/>
      <c r="D92" s="40"/>
      <c r="E92" s="38"/>
      <c r="F92" s="50"/>
      <c r="G92" s="40"/>
      <c r="H92" s="38"/>
      <c r="I92" s="50"/>
      <c r="J92" s="40"/>
      <c r="K92" s="38"/>
      <c r="L92" s="50"/>
      <c r="M92" s="40"/>
      <c r="N92" s="38"/>
      <c r="O92" s="50"/>
      <c r="P92" s="40"/>
      <c r="S92" s="68"/>
      <c r="T92" s="68"/>
      <c r="V92" s="69"/>
      <c r="X92" s="69"/>
      <c r="Y92" s="69"/>
      <c r="AA92" s="68"/>
      <c r="AB92"/>
      <c r="AC92" s="69"/>
      <c r="AD92"/>
      <c r="AE92"/>
      <c r="AF92" s="69"/>
    </row>
    <row r="93" spans="1:32" s="12" customFormat="1" ht="18" hidden="1" customHeight="1" x14ac:dyDescent="0.25">
      <c r="A93" s="27"/>
      <c r="B93" s="38"/>
      <c r="C93" s="39"/>
      <c r="D93" s="40"/>
      <c r="E93" s="38"/>
      <c r="F93" s="39"/>
      <c r="G93" s="40"/>
      <c r="H93" s="38"/>
      <c r="I93" s="39"/>
      <c r="J93" s="40"/>
      <c r="K93" s="41"/>
      <c r="L93" s="42"/>
      <c r="M93" s="43"/>
      <c r="N93" s="38"/>
      <c r="O93" s="39"/>
      <c r="P93" s="40"/>
      <c r="S93" s="68"/>
      <c r="T93" s="68"/>
      <c r="V93" s="69"/>
      <c r="X93" s="69"/>
      <c r="Y93" s="69"/>
      <c r="AA93" s="68"/>
      <c r="AB93"/>
      <c r="AC93" s="69"/>
      <c r="AD93"/>
      <c r="AE93"/>
      <c r="AF93" s="69"/>
    </row>
    <row r="94" spans="1:32" s="12" customFormat="1" ht="18" hidden="1" customHeight="1" x14ac:dyDescent="0.25">
      <c r="A94" s="27"/>
      <c r="B94" s="41"/>
      <c r="C94" s="42"/>
      <c r="D94" s="43"/>
      <c r="E94" s="41"/>
      <c r="F94" s="42"/>
      <c r="G94" s="43"/>
      <c r="H94" s="27"/>
      <c r="I94" s="39"/>
      <c r="J94" s="40"/>
      <c r="K94" s="38"/>
      <c r="L94" s="39"/>
      <c r="M94" s="40"/>
      <c r="N94" s="38"/>
      <c r="O94" s="39"/>
      <c r="P94" s="40"/>
      <c r="S94" s="68"/>
      <c r="T94" s="68"/>
      <c r="V94" s="69"/>
      <c r="X94" s="69"/>
      <c r="Y94" s="69"/>
      <c r="AA94" s="68"/>
      <c r="AB94"/>
      <c r="AC94" s="69"/>
      <c r="AD94"/>
      <c r="AE94"/>
      <c r="AF94" s="69"/>
    </row>
    <row r="95" spans="1:32" s="12" customFormat="1" ht="18" hidden="1" customHeight="1" thickBot="1" x14ac:dyDescent="0.3">
      <c r="A95" s="51"/>
      <c r="B95" s="44"/>
      <c r="C95" s="45"/>
      <c r="D95" s="46"/>
      <c r="E95" s="44"/>
      <c r="F95" s="45"/>
      <c r="G95" s="46"/>
      <c r="H95" s="44"/>
      <c r="I95" s="45"/>
      <c r="J95" s="46"/>
      <c r="K95" s="44"/>
      <c r="L95" s="45"/>
      <c r="M95" s="46"/>
      <c r="N95" s="44"/>
      <c r="O95" s="45"/>
      <c r="P95" s="46"/>
      <c r="S95" s="68"/>
      <c r="T95" s="68"/>
      <c r="V95" s="69"/>
      <c r="X95" s="69"/>
      <c r="Y95" s="69"/>
      <c r="AA95" s="68"/>
      <c r="AB95"/>
      <c r="AC95" s="69"/>
      <c r="AD95"/>
      <c r="AE95"/>
      <c r="AF95" s="69"/>
    </row>
    <row r="96" spans="1:32" ht="18" customHeight="1" thickBot="1" x14ac:dyDescent="0.3">
      <c r="A96" s="292">
        <f>A72+7</f>
        <v>45417</v>
      </c>
      <c r="B96" s="292"/>
      <c r="C96" s="292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</row>
    <row r="97" spans="1:33" ht="18" customHeight="1" thickTop="1" thickBot="1" x14ac:dyDescent="0.3">
      <c r="A97" s="181" t="s">
        <v>0</v>
      </c>
      <c r="B97" s="294">
        <v>0.59375</v>
      </c>
      <c r="C97" s="295"/>
      <c r="D97" s="296"/>
      <c r="E97" s="297">
        <v>0.60763888888888895</v>
      </c>
      <c r="F97" s="295"/>
      <c r="G97" s="296"/>
      <c r="H97" s="297">
        <v>0.62152777777777779</v>
      </c>
      <c r="I97" s="295"/>
      <c r="J97" s="296"/>
      <c r="K97" s="297">
        <v>0.63541666666666663</v>
      </c>
      <c r="L97" s="295"/>
      <c r="M97" s="296"/>
      <c r="N97" s="297">
        <v>0.64930555555555558</v>
      </c>
      <c r="O97" s="295"/>
      <c r="P97" s="298"/>
    </row>
    <row r="98" spans="1:33" ht="18" customHeight="1" thickTop="1" thickBot="1" x14ac:dyDescent="0.3">
      <c r="A98" s="16" t="s">
        <v>5</v>
      </c>
      <c r="B98" s="268">
        <v>3</v>
      </c>
      <c r="C98" s="29" t="s">
        <v>1</v>
      </c>
      <c r="D98" s="30">
        <v>4</v>
      </c>
      <c r="E98" s="179">
        <v>1</v>
      </c>
      <c r="F98" s="180" t="s">
        <v>1</v>
      </c>
      <c r="G98" s="269">
        <v>7</v>
      </c>
      <c r="H98" s="270">
        <v>1</v>
      </c>
      <c r="I98" s="180" t="s">
        <v>1</v>
      </c>
      <c r="J98" s="180">
        <v>8</v>
      </c>
      <c r="K98" s="203">
        <v>5</v>
      </c>
      <c r="L98" s="204" t="s">
        <v>1</v>
      </c>
      <c r="M98" s="257">
        <v>13</v>
      </c>
      <c r="N98" s="206">
        <v>6</v>
      </c>
      <c r="O98" s="187" t="s">
        <v>1</v>
      </c>
      <c r="P98" s="257">
        <v>8</v>
      </c>
      <c r="Q98" s="178"/>
      <c r="R98" s="178"/>
    </row>
    <row r="99" spans="1:33" ht="18" customHeight="1" x14ac:dyDescent="0.25">
      <c r="A99" s="53" t="s">
        <v>13</v>
      </c>
      <c r="B99" s="189"/>
      <c r="C99" s="60"/>
      <c r="D99" s="61"/>
      <c r="E99" s="56"/>
      <c r="F99" s="57"/>
      <c r="G99" s="58"/>
      <c r="H99" s="56"/>
      <c r="I99" s="57"/>
      <c r="J99" s="57"/>
      <c r="K99" s="189"/>
      <c r="L99" s="60"/>
      <c r="M99" s="190"/>
      <c r="N99" s="189"/>
      <c r="O99" s="60"/>
      <c r="P99" s="190"/>
    </row>
    <row r="100" spans="1:33" ht="18" customHeight="1" x14ac:dyDescent="0.25">
      <c r="A100" s="19" t="s">
        <v>6</v>
      </c>
      <c r="B100" s="271">
        <v>8</v>
      </c>
      <c r="C100" s="22" t="s">
        <v>1</v>
      </c>
      <c r="D100" s="36">
        <v>13</v>
      </c>
      <c r="E100" s="135">
        <v>4</v>
      </c>
      <c r="F100" s="152" t="s">
        <v>1</v>
      </c>
      <c r="G100" s="156">
        <v>11</v>
      </c>
      <c r="H100" s="135">
        <v>3</v>
      </c>
      <c r="I100" s="157" t="s">
        <v>1</v>
      </c>
      <c r="J100" s="152">
        <v>6</v>
      </c>
      <c r="K100" s="272">
        <v>6</v>
      </c>
      <c r="L100" s="238" t="s">
        <v>1</v>
      </c>
      <c r="M100" s="239">
        <v>14</v>
      </c>
      <c r="N100" s="272">
        <v>2</v>
      </c>
      <c r="O100" s="238" t="s">
        <v>1</v>
      </c>
      <c r="P100" s="239">
        <v>11</v>
      </c>
    </row>
    <row r="101" spans="1:33" ht="18" customHeight="1" x14ac:dyDescent="0.25">
      <c r="A101" s="19" t="s">
        <v>7</v>
      </c>
      <c r="B101" s="272">
        <v>1</v>
      </c>
      <c r="C101" s="161" t="s">
        <v>1</v>
      </c>
      <c r="D101" s="175">
        <v>6</v>
      </c>
      <c r="E101" s="154">
        <v>3</v>
      </c>
      <c r="F101" s="155" t="s">
        <v>1</v>
      </c>
      <c r="G101" s="138">
        <v>5</v>
      </c>
      <c r="H101" s="154">
        <v>2</v>
      </c>
      <c r="I101" s="155" t="s">
        <v>1</v>
      </c>
      <c r="J101" s="277">
        <v>7</v>
      </c>
      <c r="K101" s="254">
        <v>3</v>
      </c>
      <c r="L101" s="166" t="s">
        <v>1</v>
      </c>
      <c r="M101" s="193">
        <v>11</v>
      </c>
      <c r="N101" s="254">
        <v>4</v>
      </c>
      <c r="O101" s="166" t="s">
        <v>1</v>
      </c>
      <c r="P101" s="193">
        <v>13</v>
      </c>
    </row>
    <row r="102" spans="1:33" ht="18" customHeight="1" x14ac:dyDescent="0.25">
      <c r="A102" s="16" t="s">
        <v>14</v>
      </c>
      <c r="B102" s="268">
        <v>2</v>
      </c>
      <c r="C102" s="29" t="s">
        <v>1</v>
      </c>
      <c r="D102" s="30">
        <v>5</v>
      </c>
      <c r="E102" s="275">
        <v>8</v>
      </c>
      <c r="F102" s="157" t="s">
        <v>1</v>
      </c>
      <c r="G102" s="153">
        <v>14</v>
      </c>
      <c r="H102" s="154">
        <v>11</v>
      </c>
      <c r="I102" s="155" t="s">
        <v>1</v>
      </c>
      <c r="J102" s="277">
        <v>12</v>
      </c>
      <c r="K102" s="280">
        <v>4</v>
      </c>
      <c r="L102" s="177" t="s">
        <v>1</v>
      </c>
      <c r="M102" s="202">
        <v>12</v>
      </c>
      <c r="N102" s="280">
        <v>5</v>
      </c>
      <c r="O102" s="240" t="s">
        <v>1</v>
      </c>
      <c r="P102" s="241">
        <v>14</v>
      </c>
      <c r="R102" s="12">
        <f>SUM(S102:AF102)</f>
        <v>10</v>
      </c>
      <c r="S102" s="68">
        <f>COUNTIF(B102:P102,S1)</f>
        <v>0</v>
      </c>
      <c r="T102" s="68">
        <f>COUNTIF(B102:P102,T1)</f>
        <v>1</v>
      </c>
      <c r="U102" s="12">
        <f>COUNTIF(B102:P102,U1)</f>
        <v>0</v>
      </c>
      <c r="V102" s="69">
        <f>COUNTIF(B102:P102,V1)</f>
        <v>1</v>
      </c>
      <c r="W102" s="12">
        <f>COUNTIF(B102:P102,W1)</f>
        <v>2</v>
      </c>
      <c r="X102" s="69">
        <f>COUNTIF(B102:P102,X1)</f>
        <v>0</v>
      </c>
      <c r="Y102" s="69">
        <f>COUNTIF(B102:P102,Y1)</f>
        <v>0</v>
      </c>
      <c r="Z102" s="12">
        <f>COUNTIF(B102:P102,Z1)</f>
        <v>1</v>
      </c>
      <c r="AA102" s="68">
        <f>COUNTIF(B102:P102,AA1)</f>
        <v>0</v>
      </c>
      <c r="AB102">
        <f>COUNTIF(B102:P102,AB1)</f>
        <v>0</v>
      </c>
      <c r="AC102" s="69">
        <f>COUNTIF(B102:P102,AC1)</f>
        <v>1</v>
      </c>
      <c r="AD102">
        <f>COUNTIF(B102:P102,AD1)</f>
        <v>2</v>
      </c>
      <c r="AE102">
        <f>COUNTIF(B102:P102,AE1)</f>
        <v>0</v>
      </c>
      <c r="AF102" s="69">
        <f>COUNTIF(B102:P102,AF1)</f>
        <v>2</v>
      </c>
    </row>
    <row r="103" spans="1:33" ht="18" customHeight="1" x14ac:dyDescent="0.25">
      <c r="A103" s="19" t="s">
        <v>9</v>
      </c>
      <c r="B103" s="191">
        <v>7</v>
      </c>
      <c r="C103" s="160" t="s">
        <v>1</v>
      </c>
      <c r="D103" s="273">
        <v>14</v>
      </c>
      <c r="E103" s="154">
        <v>2</v>
      </c>
      <c r="F103" s="155" t="s">
        <v>1</v>
      </c>
      <c r="G103" s="138">
        <v>6</v>
      </c>
      <c r="H103" s="151">
        <v>4</v>
      </c>
      <c r="I103" s="152" t="s">
        <v>1</v>
      </c>
      <c r="J103" s="259">
        <v>5</v>
      </c>
      <c r="K103" s="205">
        <v>7</v>
      </c>
      <c r="L103" s="155" t="s">
        <v>1</v>
      </c>
      <c r="M103" s="258">
        <v>8</v>
      </c>
      <c r="N103" s="242">
        <v>3</v>
      </c>
      <c r="O103" s="165" t="s">
        <v>1</v>
      </c>
      <c r="P103" s="281">
        <v>12</v>
      </c>
      <c r="R103" s="12"/>
    </row>
    <row r="104" spans="1:33" ht="18" customHeight="1" x14ac:dyDescent="0.25">
      <c r="A104" s="86" t="s">
        <v>17</v>
      </c>
      <c r="B104" s="194">
        <v>9</v>
      </c>
      <c r="C104" s="99" t="s">
        <v>1</v>
      </c>
      <c r="D104" s="138">
        <v>12</v>
      </c>
      <c r="E104" s="133">
        <v>9</v>
      </c>
      <c r="F104" s="99" t="s">
        <v>1</v>
      </c>
      <c r="G104" s="100">
        <v>13</v>
      </c>
      <c r="H104" s="95">
        <v>9</v>
      </c>
      <c r="I104" s="96" t="s">
        <v>1</v>
      </c>
      <c r="J104" s="259">
        <v>14</v>
      </c>
      <c r="K104" s="271">
        <v>1</v>
      </c>
      <c r="L104" s="99" t="s">
        <v>1</v>
      </c>
      <c r="M104" s="207">
        <v>9</v>
      </c>
      <c r="N104" s="218">
        <v>7</v>
      </c>
      <c r="O104" s="163" t="s">
        <v>1</v>
      </c>
      <c r="P104" s="261">
        <v>9</v>
      </c>
      <c r="R104" s="12">
        <f>SUM(S104:AF104)</f>
        <v>10</v>
      </c>
      <c r="S104" s="68">
        <f>COUNTIF(B104:P104,S1)</f>
        <v>1</v>
      </c>
      <c r="T104" s="68">
        <f>COUNTIF(B104:P104,T1)</f>
        <v>0</v>
      </c>
      <c r="U104" s="12">
        <f>COUNTIF(B104:P104,U1)</f>
        <v>0</v>
      </c>
      <c r="V104" s="69">
        <f>COUNTIF(B104:P104,V1)</f>
        <v>0</v>
      </c>
      <c r="W104" s="12">
        <f>COUNTIF(B104:P104,W1)</f>
        <v>0</v>
      </c>
      <c r="X104" s="69">
        <f>COUNTIF(B104:P104,X1)</f>
        <v>0</v>
      </c>
      <c r="Y104" s="69">
        <f>COUNTIF(B104:P104,Y1)</f>
        <v>1</v>
      </c>
      <c r="Z104" s="12">
        <f>COUNTIF(B104:P104,Z1)</f>
        <v>0</v>
      </c>
      <c r="AA104" s="68">
        <f>COUNTIF(B104:P104,AA1)</f>
        <v>5</v>
      </c>
      <c r="AB104">
        <f>COUNTIF(B104:P104,AB1)</f>
        <v>0</v>
      </c>
      <c r="AC104" s="69">
        <f>COUNTIF(B104:P104,AC1)</f>
        <v>0</v>
      </c>
      <c r="AD104">
        <f>COUNTIF(B104:P104,AD1)</f>
        <v>1</v>
      </c>
      <c r="AE104">
        <f>COUNTIF(B104:P104,AE1)</f>
        <v>1</v>
      </c>
      <c r="AF104" s="69">
        <f>COUNTIF(B104:P104,AF1)</f>
        <v>1</v>
      </c>
      <c r="AG104" s="12"/>
    </row>
    <row r="105" spans="1:33" ht="18" customHeight="1" thickBot="1" x14ac:dyDescent="0.3">
      <c r="A105" s="171" t="s">
        <v>18</v>
      </c>
      <c r="B105" s="196">
        <v>10</v>
      </c>
      <c r="C105" s="197" t="s">
        <v>1</v>
      </c>
      <c r="D105" s="274">
        <v>11</v>
      </c>
      <c r="E105" s="276">
        <v>10</v>
      </c>
      <c r="F105" s="198" t="s">
        <v>1</v>
      </c>
      <c r="G105" s="199">
        <v>12</v>
      </c>
      <c r="H105" s="278">
        <v>10</v>
      </c>
      <c r="I105" s="197" t="s">
        <v>1</v>
      </c>
      <c r="J105" s="197">
        <v>13</v>
      </c>
      <c r="K105" s="279">
        <v>2</v>
      </c>
      <c r="L105" s="197" t="s">
        <v>1</v>
      </c>
      <c r="M105" s="208">
        <v>10</v>
      </c>
      <c r="N105" s="266">
        <v>1</v>
      </c>
      <c r="O105" s="200" t="s">
        <v>1</v>
      </c>
      <c r="P105" s="201">
        <v>10</v>
      </c>
      <c r="R105" s="12">
        <f>SUM(S105:AF105)</f>
        <v>10</v>
      </c>
      <c r="S105" s="68">
        <f>COUNTIF(B105:P105,S1)</f>
        <v>1</v>
      </c>
      <c r="T105" s="68">
        <f>COUNTIF(B105:P105,T1)</f>
        <v>1</v>
      </c>
      <c r="U105" s="12">
        <f>COUNTIF(B105:P105,U1)</f>
        <v>0</v>
      </c>
      <c r="V105" s="69">
        <f>COUNTIF(B105:P105,V1)</f>
        <v>0</v>
      </c>
      <c r="W105" s="12">
        <f>COUNTIF(B105:P105,W1)</f>
        <v>0</v>
      </c>
      <c r="X105" s="69">
        <f>COUNTIF(B105:P105,X1)</f>
        <v>0</v>
      </c>
      <c r="Y105" s="69">
        <f>COUNTIF(B105:P105,Y1)</f>
        <v>0</v>
      </c>
      <c r="Z105" s="12">
        <f>COUNTIF(B105:P105,Z1)</f>
        <v>0</v>
      </c>
      <c r="AA105" s="68">
        <f>COUNTIF(B105:P105,AA1)</f>
        <v>0</v>
      </c>
      <c r="AB105">
        <f>COUNTIF(B105:P105,AB1)</f>
        <v>5</v>
      </c>
      <c r="AC105" s="69">
        <f>COUNTIF(B105:P105,AC1)</f>
        <v>1</v>
      </c>
      <c r="AD105">
        <f>COUNTIF(B105:P105,AD1)</f>
        <v>1</v>
      </c>
      <c r="AE105">
        <f>COUNTIF(B105:P105,AE1)</f>
        <v>1</v>
      </c>
      <c r="AF105" s="69">
        <f>COUNTIF(B105:P105,AF1)</f>
        <v>0</v>
      </c>
    </row>
    <row r="106" spans="1:33" ht="18" customHeight="1" x14ac:dyDescent="0.25">
      <c r="A106" s="172"/>
      <c r="E106" s="183"/>
      <c r="F106" s="178"/>
      <c r="G106" s="184"/>
      <c r="H106" s="183"/>
      <c r="I106" s="178"/>
      <c r="J106" s="184"/>
    </row>
    <row r="107" spans="1:33" ht="18" customHeight="1" thickBot="1" x14ac:dyDescent="0.3">
      <c r="A107" s="291">
        <f>A96+7</f>
        <v>45424</v>
      </c>
      <c r="B107" s="292"/>
      <c r="C107" s="292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2"/>
      <c r="O107" s="292"/>
      <c r="P107" s="293"/>
    </row>
    <row r="108" spans="1:33" ht="18" customHeight="1" thickBot="1" x14ac:dyDescent="0.3">
      <c r="A108" s="182" t="s">
        <v>0</v>
      </c>
      <c r="B108" s="297">
        <v>0.59375</v>
      </c>
      <c r="C108" s="295"/>
      <c r="D108" s="296"/>
      <c r="E108" s="297">
        <v>0.60763888888888895</v>
      </c>
      <c r="F108" s="295"/>
      <c r="G108" s="296"/>
      <c r="H108" s="297">
        <v>0.62152777777777779</v>
      </c>
      <c r="I108" s="295"/>
      <c r="J108" s="296"/>
      <c r="K108" s="297">
        <v>0.63541666666666663</v>
      </c>
      <c r="L108" s="295"/>
      <c r="M108" s="296"/>
      <c r="N108" s="297">
        <v>0.64930555555555558</v>
      </c>
      <c r="O108" s="295"/>
      <c r="P108" s="298"/>
      <c r="Q108" s="178"/>
      <c r="R108" s="178"/>
    </row>
    <row r="109" spans="1:33" s="25" customFormat="1" ht="18" customHeight="1" x14ac:dyDescent="0.25">
      <c r="A109" s="210" t="s">
        <v>5</v>
      </c>
      <c r="B109" s="259">
        <v>1</v>
      </c>
      <c r="C109" s="29" t="s">
        <v>1</v>
      </c>
      <c r="D109" s="29">
        <v>11</v>
      </c>
      <c r="E109" s="305">
        <v>5</v>
      </c>
      <c r="F109" s="186" t="s">
        <v>1</v>
      </c>
      <c r="G109" s="214">
        <v>9</v>
      </c>
      <c r="H109" s="306">
        <v>7</v>
      </c>
      <c r="I109" s="249" t="s">
        <v>1</v>
      </c>
      <c r="J109" s="250">
        <v>12</v>
      </c>
      <c r="K109" s="267">
        <v>5</v>
      </c>
      <c r="L109" s="187" t="s">
        <v>1</v>
      </c>
      <c r="M109" s="188">
        <v>11</v>
      </c>
      <c r="N109" s="307">
        <v>11</v>
      </c>
      <c r="O109" s="230" t="s">
        <v>1</v>
      </c>
      <c r="P109" s="231">
        <v>13</v>
      </c>
      <c r="S109" s="68"/>
      <c r="T109" s="68"/>
      <c r="V109" s="69"/>
      <c r="X109" s="69"/>
      <c r="Y109" s="69"/>
      <c r="AA109" s="68"/>
      <c r="AB109"/>
      <c r="AC109" s="69"/>
      <c r="AD109"/>
      <c r="AE109"/>
      <c r="AF109" s="69"/>
    </row>
    <row r="110" spans="1:33" ht="18" customHeight="1" x14ac:dyDescent="0.25">
      <c r="A110" s="211" t="s">
        <v>13</v>
      </c>
      <c r="B110" s="159">
        <v>5</v>
      </c>
      <c r="C110" s="159" t="s">
        <v>1</v>
      </c>
      <c r="D110" s="260">
        <v>8</v>
      </c>
      <c r="E110" s="254">
        <v>1</v>
      </c>
      <c r="F110" s="166" t="s">
        <v>1</v>
      </c>
      <c r="G110" s="193">
        <v>12</v>
      </c>
      <c r="H110" s="254">
        <v>2</v>
      </c>
      <c r="I110" s="160" t="s">
        <v>1</v>
      </c>
      <c r="J110" s="217">
        <v>14</v>
      </c>
      <c r="K110" s="254">
        <v>7</v>
      </c>
      <c r="L110" s="160" t="s">
        <v>1</v>
      </c>
      <c r="M110" s="217">
        <v>13</v>
      </c>
      <c r="N110" s="232">
        <v>10</v>
      </c>
      <c r="O110" s="162" t="s">
        <v>1</v>
      </c>
      <c r="P110" s="308">
        <v>14</v>
      </c>
      <c r="R110" s="12">
        <f>SUM(S110:AF110)</f>
        <v>10</v>
      </c>
      <c r="S110" s="68">
        <f>COUNTIF(B110:P110,S1)</f>
        <v>1</v>
      </c>
      <c r="T110" s="68">
        <f>COUNTIF(B110:P110,T1)</f>
        <v>1</v>
      </c>
      <c r="U110" s="12">
        <f>COUNTIF(B110:P110,U1)</f>
        <v>0</v>
      </c>
      <c r="V110" s="69">
        <f>COUNTIF(B110:P110,V1)</f>
        <v>0</v>
      </c>
      <c r="W110" s="12">
        <f>COUNTIF(B110:P110,W1)</f>
        <v>1</v>
      </c>
      <c r="X110" s="69">
        <f>COUNTIF(B110:P110,X1)</f>
        <v>0</v>
      </c>
      <c r="Y110" s="69">
        <f>COUNTIF(B110:P110,Y1)</f>
        <v>1</v>
      </c>
      <c r="Z110" s="12">
        <f>COUNTIF(B110:P110,Z1)</f>
        <v>1</v>
      </c>
      <c r="AA110" s="68">
        <f>COUNTIF(B110:P110,AA1)</f>
        <v>0</v>
      </c>
      <c r="AB110">
        <f>COUNTIF(B110:P110,AB1)</f>
        <v>1</v>
      </c>
      <c r="AC110" s="69">
        <f>COUNTIF(B110:P110,AC1)</f>
        <v>0</v>
      </c>
      <c r="AD110">
        <f>COUNTIF(B110:P110,AD1)</f>
        <v>1</v>
      </c>
      <c r="AE110">
        <f>COUNTIF(B110:P110,AE1)</f>
        <v>1</v>
      </c>
      <c r="AF110" s="69">
        <f>COUNTIF(B110:P110,AF1)</f>
        <v>2</v>
      </c>
    </row>
    <row r="111" spans="1:33" ht="18" customHeight="1" x14ac:dyDescent="0.25">
      <c r="A111" s="211" t="s">
        <v>6</v>
      </c>
      <c r="B111" s="277">
        <v>2</v>
      </c>
      <c r="C111" s="35" t="s">
        <v>1</v>
      </c>
      <c r="D111" s="35">
        <v>12</v>
      </c>
      <c r="E111" s="255">
        <v>2</v>
      </c>
      <c r="F111" s="159" t="s">
        <v>1</v>
      </c>
      <c r="G111" s="216">
        <v>13</v>
      </c>
      <c r="H111" s="254">
        <v>5</v>
      </c>
      <c r="I111" s="160" t="s">
        <v>1</v>
      </c>
      <c r="J111" s="217">
        <v>10</v>
      </c>
      <c r="K111" s="255">
        <v>6</v>
      </c>
      <c r="L111" s="159" t="s">
        <v>1</v>
      </c>
      <c r="M111" s="216">
        <v>12</v>
      </c>
      <c r="N111" s="232">
        <v>1</v>
      </c>
      <c r="O111" s="162" t="s">
        <v>1</v>
      </c>
      <c r="P111" s="308">
        <v>2</v>
      </c>
    </row>
    <row r="112" spans="1:33" ht="18" customHeight="1" x14ac:dyDescent="0.25">
      <c r="A112" s="224" t="s">
        <v>15</v>
      </c>
      <c r="B112" s="303">
        <v>6</v>
      </c>
      <c r="C112" s="173" t="s">
        <v>1</v>
      </c>
      <c r="D112" s="173">
        <v>9</v>
      </c>
      <c r="E112" s="254">
        <v>6</v>
      </c>
      <c r="F112" s="170" t="s">
        <v>1</v>
      </c>
      <c r="G112" s="226">
        <v>10</v>
      </c>
      <c r="H112" s="280">
        <v>1</v>
      </c>
      <c r="I112" s="173" t="s">
        <v>1</v>
      </c>
      <c r="J112" s="251">
        <v>13</v>
      </c>
      <c r="K112" s="254">
        <v>1</v>
      </c>
      <c r="L112" s="170" t="s">
        <v>1</v>
      </c>
      <c r="M112" s="226">
        <v>14</v>
      </c>
      <c r="N112" s="309">
        <v>5</v>
      </c>
      <c r="O112" s="174" t="s">
        <v>1</v>
      </c>
      <c r="P112" s="233">
        <v>12</v>
      </c>
      <c r="R112" s="12">
        <f>SUM(S112:AF112)</f>
        <v>10</v>
      </c>
      <c r="S112" s="68">
        <f>COUNTIF(B112:P112,S1)</f>
        <v>2</v>
      </c>
      <c r="T112" s="68">
        <f>COUNTIF(B112:P112,T1)</f>
        <v>0</v>
      </c>
      <c r="U112" s="12">
        <f>COUNTIF(B112:P112,U1)</f>
        <v>0</v>
      </c>
      <c r="V112" s="69">
        <f>COUNTIF(B112:P112,V1)</f>
        <v>0</v>
      </c>
      <c r="W112" s="12">
        <f>COUNTIF(B112:P112,W1)</f>
        <v>1</v>
      </c>
      <c r="X112" s="69">
        <f>COUNTIF(B112:P112,X1)</f>
        <v>2</v>
      </c>
      <c r="Y112" s="69">
        <f>COUNTIF(B112:P112,Y1)</f>
        <v>0</v>
      </c>
      <c r="Z112" s="12">
        <f>COUNTIF(B112:P112,Z1)</f>
        <v>0</v>
      </c>
      <c r="AA112" s="68">
        <f>COUNTIF(B112:P112,AA1)</f>
        <v>1</v>
      </c>
      <c r="AB112">
        <f>COUNTIF(B112:P112,AB1)</f>
        <v>1</v>
      </c>
      <c r="AC112" s="69">
        <f>COUNTIF(B112:P112,AC1)</f>
        <v>0</v>
      </c>
      <c r="AD112">
        <f>COUNTIF(B112:P112,AD1)</f>
        <v>1</v>
      </c>
      <c r="AE112">
        <f>COUNTIF(B112:P112,AE1)</f>
        <v>1</v>
      </c>
      <c r="AF112" s="69">
        <f>COUNTIF(B112:P112,AF1)</f>
        <v>1</v>
      </c>
    </row>
    <row r="113" spans="1:35" ht="18" customHeight="1" x14ac:dyDescent="0.25">
      <c r="A113" s="225" t="s">
        <v>16</v>
      </c>
      <c r="B113" s="167">
        <v>7</v>
      </c>
      <c r="C113" s="167" t="s">
        <v>1</v>
      </c>
      <c r="D113" s="259">
        <v>10</v>
      </c>
      <c r="E113" s="255">
        <v>7</v>
      </c>
      <c r="F113" s="169" t="s">
        <v>1</v>
      </c>
      <c r="G113" s="227">
        <v>11</v>
      </c>
      <c r="H113" s="255">
        <v>6</v>
      </c>
      <c r="I113" s="169" t="s">
        <v>1</v>
      </c>
      <c r="J113" s="227">
        <v>11</v>
      </c>
      <c r="K113" s="268">
        <v>2</v>
      </c>
      <c r="L113" s="167" t="s">
        <v>1</v>
      </c>
      <c r="M113" s="229">
        <v>8</v>
      </c>
      <c r="N113" s="310">
        <v>8</v>
      </c>
      <c r="O113" s="168" t="s">
        <v>1</v>
      </c>
      <c r="P113" s="234">
        <v>9</v>
      </c>
      <c r="R113" s="12">
        <f>SUM(S113:AF113)</f>
        <v>10</v>
      </c>
      <c r="S113" s="68">
        <f>COUNTIF(B113:P113,S1)</f>
        <v>0</v>
      </c>
      <c r="T113" s="68">
        <f>COUNTIF(B113:P113,T1)</f>
        <v>1</v>
      </c>
      <c r="U113" s="12">
        <f>COUNTIF(B113:P113,U1)</f>
        <v>0</v>
      </c>
      <c r="V113" s="69">
        <f>COUNTIF(B113:P113,V1)</f>
        <v>0</v>
      </c>
      <c r="W113" s="12">
        <f>COUNTIF(B113:P113,W1)</f>
        <v>0</v>
      </c>
      <c r="X113" s="69">
        <f>COUNTIF(B113:P113,X1)</f>
        <v>1</v>
      </c>
      <c r="Y113" s="69">
        <f>COUNTIF(B113:P113,Y1)</f>
        <v>2</v>
      </c>
      <c r="Z113" s="12">
        <f>COUNTIF(B113:P113,Z1)</f>
        <v>2</v>
      </c>
      <c r="AA113" s="68">
        <f>COUNTIF(B113:P113,AA1)</f>
        <v>1</v>
      </c>
      <c r="AB113">
        <f>COUNTIF(B113:P113,AB1)</f>
        <v>1</v>
      </c>
      <c r="AC113" s="69">
        <f>COUNTIF(B113:P113,AC1)</f>
        <v>2</v>
      </c>
      <c r="AD113">
        <f>COUNTIF(B113:P113,AD1)</f>
        <v>0</v>
      </c>
      <c r="AE113">
        <f>COUNTIF(B113:P113,AE1)</f>
        <v>0</v>
      </c>
      <c r="AF113" s="69">
        <f>COUNTIF(B113:P113,AF1)</f>
        <v>0</v>
      </c>
    </row>
    <row r="114" spans="1:35" ht="18" customHeight="1" x14ac:dyDescent="0.25">
      <c r="A114" s="212" t="s">
        <v>17</v>
      </c>
      <c r="B114" s="259">
        <v>3</v>
      </c>
      <c r="C114" s="96" t="s">
        <v>1</v>
      </c>
      <c r="D114" s="96">
        <v>13</v>
      </c>
      <c r="E114" s="218">
        <v>3</v>
      </c>
      <c r="F114" s="163" t="s">
        <v>1</v>
      </c>
      <c r="G114" s="261">
        <v>14</v>
      </c>
      <c r="H114" s="218">
        <v>3</v>
      </c>
      <c r="I114" s="163" t="s">
        <v>1</v>
      </c>
      <c r="J114" s="261">
        <v>8</v>
      </c>
      <c r="K114" s="268">
        <v>3</v>
      </c>
      <c r="L114" s="96" t="s">
        <v>1</v>
      </c>
      <c r="M114" s="222">
        <v>9</v>
      </c>
      <c r="N114" s="311">
        <v>3</v>
      </c>
      <c r="O114" s="228" t="s">
        <v>1</v>
      </c>
      <c r="P114" s="235">
        <v>7</v>
      </c>
      <c r="Q114" s="64"/>
      <c r="R114" s="12">
        <f>SUM(S114:AF114)</f>
        <v>10</v>
      </c>
      <c r="S114" s="68">
        <f>COUNTIF(B114:P114,S1)</f>
        <v>0</v>
      </c>
      <c r="T114" s="68">
        <f>COUNTIF(B114:P114,T1)</f>
        <v>0</v>
      </c>
      <c r="U114" s="12">
        <f>COUNTIF(B114:P114,U1)</f>
        <v>5</v>
      </c>
      <c r="V114" s="69">
        <f>COUNTIF(B114:P114,V1)</f>
        <v>0</v>
      </c>
      <c r="W114" s="12">
        <f>COUNTIF(B114:P114,W1)</f>
        <v>0</v>
      </c>
      <c r="X114" s="69">
        <f>COUNTIF(B114:P114,X1)</f>
        <v>0</v>
      </c>
      <c r="Y114" s="69">
        <f>COUNTIF(B114:P114,Y1)</f>
        <v>1</v>
      </c>
      <c r="Z114" s="12">
        <f>COUNTIF(B114:P114,Z1)</f>
        <v>1</v>
      </c>
      <c r="AA114" s="68">
        <f>COUNTIF(B114:P114,AA1)</f>
        <v>1</v>
      </c>
      <c r="AB114">
        <f>COUNTIF(B114:P114,AB1)</f>
        <v>0</v>
      </c>
      <c r="AC114" s="69">
        <f>COUNTIF(B114:P114,AC1)</f>
        <v>0</v>
      </c>
      <c r="AD114">
        <f>COUNTIF(B114:P114,AD1)</f>
        <v>0</v>
      </c>
      <c r="AE114">
        <f>COUNTIF(B114:P114,AE1)</f>
        <v>1</v>
      </c>
      <c r="AF114" s="69">
        <f>COUNTIF(B114:P114,AF1)</f>
        <v>1</v>
      </c>
    </row>
    <row r="115" spans="1:35" ht="18" customHeight="1" thickBot="1" x14ac:dyDescent="0.3">
      <c r="A115" s="213" t="s">
        <v>18</v>
      </c>
      <c r="B115" s="102">
        <v>4</v>
      </c>
      <c r="C115" s="102" t="s">
        <v>1</v>
      </c>
      <c r="D115" s="304">
        <v>14</v>
      </c>
      <c r="E115" s="223">
        <v>4</v>
      </c>
      <c r="F115" s="198" t="s">
        <v>1</v>
      </c>
      <c r="G115" s="265">
        <v>8</v>
      </c>
      <c r="H115" s="223">
        <v>4</v>
      </c>
      <c r="I115" s="198" t="s">
        <v>1</v>
      </c>
      <c r="J115" s="265">
        <v>9</v>
      </c>
      <c r="K115" s="223">
        <v>4</v>
      </c>
      <c r="L115" s="198" t="s">
        <v>1</v>
      </c>
      <c r="M115" s="265">
        <v>10</v>
      </c>
      <c r="N115" s="236">
        <v>4</v>
      </c>
      <c r="O115" s="237" t="s">
        <v>1</v>
      </c>
      <c r="P115" s="312">
        <v>6</v>
      </c>
      <c r="Q115" s="64"/>
      <c r="R115" s="12">
        <f>SUM(S115:AF115)</f>
        <v>10</v>
      </c>
      <c r="S115" s="68">
        <f>COUNTIF(B115:P115,S1)</f>
        <v>0</v>
      </c>
      <c r="T115" s="68">
        <f>COUNTIF(B115:P115,T1)</f>
        <v>0</v>
      </c>
      <c r="U115" s="12">
        <f>COUNTIF(B115:P115,U1)</f>
        <v>0</v>
      </c>
      <c r="V115" s="69">
        <f>COUNTIF(B115:P115,V1)</f>
        <v>5</v>
      </c>
      <c r="W115" s="12">
        <f>COUNTIF(B115:P115,W1)</f>
        <v>0</v>
      </c>
      <c r="X115" s="69">
        <f>COUNTIF(B115:P115,X1)</f>
        <v>1</v>
      </c>
      <c r="Y115" s="69">
        <f>COUNTIF(B115:P115,Y1)</f>
        <v>0</v>
      </c>
      <c r="Z115" s="12">
        <f>COUNTIF(B115:P115,Z1)</f>
        <v>1</v>
      </c>
      <c r="AA115" s="68">
        <f>COUNTIF(B115:P115,AA1)</f>
        <v>1</v>
      </c>
      <c r="AB115">
        <f>COUNTIF(B115:P115,AB1)</f>
        <v>1</v>
      </c>
      <c r="AC115" s="69">
        <f>COUNTIF(B115:P115,AC1)</f>
        <v>0</v>
      </c>
      <c r="AD115">
        <f>COUNTIF(B115:P115,AD1)</f>
        <v>0</v>
      </c>
      <c r="AE115">
        <f>COUNTIF(B115:P115,AE1)</f>
        <v>0</v>
      </c>
      <c r="AF115" s="69">
        <f>COUNTIF(B115:P115,AF1)</f>
        <v>1</v>
      </c>
    </row>
    <row r="116" spans="1:35" x14ac:dyDescent="0.25">
      <c r="AI116" s="64" t="s">
        <v>24</v>
      </c>
    </row>
    <row r="117" spans="1:35" x14ac:dyDescent="0.25">
      <c r="B117" s="5" t="s">
        <v>8</v>
      </c>
      <c r="D117" s="2" t="s">
        <v>8</v>
      </c>
      <c r="H117" s="64" t="s">
        <v>8</v>
      </c>
      <c r="J117" s="63" t="s">
        <v>8</v>
      </c>
      <c r="K117" s="5" t="s">
        <v>8</v>
      </c>
      <c r="M117" s="2" t="s">
        <v>8</v>
      </c>
      <c r="AI117" s="64"/>
    </row>
    <row r="118" spans="1:35" ht="20.25" x14ac:dyDescent="0.3">
      <c r="A118" s="299" t="s">
        <v>72</v>
      </c>
      <c r="B118" s="299"/>
      <c r="C118" s="299"/>
      <c r="D118" s="299"/>
      <c r="E118" s="299"/>
      <c r="F118" s="299"/>
      <c r="G118" s="299"/>
      <c r="H118" s="299"/>
      <c r="I118" s="299"/>
      <c r="J118" s="299"/>
      <c r="K118" s="299"/>
      <c r="L118" s="299"/>
      <c r="M118" s="299"/>
      <c r="N118" s="299"/>
      <c r="O118" s="299"/>
      <c r="P118" s="299"/>
      <c r="AI118" s="64"/>
    </row>
    <row r="119" spans="1:35" ht="18" customHeight="1" x14ac:dyDescent="0.2">
      <c r="A119" s="290" t="s">
        <v>73</v>
      </c>
      <c r="B119" s="290"/>
      <c r="C119" s="290"/>
      <c r="D119" s="290"/>
      <c r="E119" s="290"/>
      <c r="F119" s="290"/>
      <c r="G119" s="290"/>
      <c r="H119" s="290"/>
      <c r="I119" s="290"/>
      <c r="J119" s="290"/>
      <c r="K119" s="290"/>
      <c r="L119" s="290"/>
      <c r="M119" s="290"/>
      <c r="N119" s="290"/>
      <c r="O119" s="290"/>
      <c r="P119" s="290"/>
      <c r="R119" s="176" t="s">
        <v>74</v>
      </c>
      <c r="S119">
        <f>SUM(S30+S33+S44+S56+S67+S78+S92+S102+S110)</f>
        <v>5</v>
      </c>
      <c r="T119">
        <f t="shared" ref="T119:AF119" si="0">SUM(T30+T33+T44+T56+T67+T78+T92+T102+T110)</f>
        <v>6</v>
      </c>
      <c r="U119">
        <f>SUM(U30+U33+U44+U56+U67+U78+U92+U102+U110)</f>
        <v>6</v>
      </c>
      <c r="V119">
        <f t="shared" si="0"/>
        <v>6</v>
      </c>
      <c r="W119">
        <f t="shared" si="0"/>
        <v>6</v>
      </c>
      <c r="X119">
        <f t="shared" si="0"/>
        <v>6</v>
      </c>
      <c r="Y119">
        <f t="shared" si="0"/>
        <v>5</v>
      </c>
      <c r="Z119">
        <f t="shared" si="0"/>
        <v>6</v>
      </c>
      <c r="AA119">
        <f t="shared" si="0"/>
        <v>5</v>
      </c>
      <c r="AB119">
        <f t="shared" si="0"/>
        <v>5</v>
      </c>
      <c r="AC119">
        <f t="shared" si="0"/>
        <v>6</v>
      </c>
      <c r="AD119">
        <f t="shared" si="0"/>
        <v>7</v>
      </c>
      <c r="AE119">
        <f>SUM(AE30+AE33+AE44+AE56+AE67+AE78+AE92+AE102+AE110)</f>
        <v>5</v>
      </c>
      <c r="AF119">
        <f t="shared" si="0"/>
        <v>6</v>
      </c>
      <c r="AG119" s="176" t="s">
        <v>74</v>
      </c>
      <c r="AI119" s="62">
        <f>(1/7)*5*9</f>
        <v>6.4285714285714279</v>
      </c>
    </row>
    <row r="120" spans="1:35" ht="18" customHeight="1" x14ac:dyDescent="0.25">
      <c r="R120" s="176" t="s">
        <v>75</v>
      </c>
      <c r="S120" s="68">
        <f>SUM(S36+S47+S59+S70+S81+S95+S105+S115+S3+S114+S104+S94+S80+S69+S58+S46+S113+S112)</f>
        <v>11</v>
      </c>
      <c r="T120" s="68">
        <f t="shared" ref="T120:AF120" si="1">SUM(T36+T47+T59+T70+T81+T95+T105+T115+T3+T114+T104+T94+T80+T69+T58+T46+T113+T112)</f>
        <v>10</v>
      </c>
      <c r="U120" s="68">
        <f t="shared" si="1"/>
        <v>8</v>
      </c>
      <c r="V120" s="68">
        <f t="shared" si="1"/>
        <v>8</v>
      </c>
      <c r="W120" s="68">
        <f t="shared" si="1"/>
        <v>6</v>
      </c>
      <c r="X120" s="68">
        <f t="shared" si="1"/>
        <v>14</v>
      </c>
      <c r="Y120" s="68">
        <f t="shared" si="1"/>
        <v>13</v>
      </c>
      <c r="Z120" s="68">
        <f t="shared" si="1"/>
        <v>7</v>
      </c>
      <c r="AA120" s="68">
        <f t="shared" si="1"/>
        <v>11</v>
      </c>
      <c r="AB120" s="68">
        <f t="shared" si="1"/>
        <v>9</v>
      </c>
      <c r="AC120" s="68">
        <f t="shared" si="1"/>
        <v>8</v>
      </c>
      <c r="AD120" s="68">
        <f t="shared" si="1"/>
        <v>8</v>
      </c>
      <c r="AE120" s="68">
        <f t="shared" si="1"/>
        <v>6</v>
      </c>
      <c r="AF120" s="68">
        <f t="shared" si="1"/>
        <v>11</v>
      </c>
      <c r="AG120" s="176" t="s">
        <v>75</v>
      </c>
      <c r="AI120" s="62">
        <f>(2/7)*5*8</f>
        <v>11.428571428571427</v>
      </c>
    </row>
    <row r="123" spans="1:35" x14ac:dyDescent="0.25">
      <c r="B123"/>
      <c r="D123"/>
    </row>
    <row r="126" spans="1:35" ht="18" customHeight="1" x14ac:dyDescent="0.25">
      <c r="A126" s="12"/>
      <c r="B126" s="13"/>
      <c r="C126" s="12"/>
      <c r="D126" s="14"/>
      <c r="E126" s="13"/>
      <c r="F126" s="12"/>
      <c r="G126" s="14"/>
      <c r="H126" s="13"/>
      <c r="I126" s="12"/>
      <c r="J126" s="14"/>
      <c r="K126" s="13"/>
      <c r="L126" s="12"/>
      <c r="M126" s="14"/>
      <c r="N126" s="12"/>
      <c r="O126" s="12"/>
      <c r="P126" s="12"/>
    </row>
    <row r="129" spans="13:13" x14ac:dyDescent="0.25">
      <c r="M129"/>
    </row>
    <row r="130" spans="13:13" x14ac:dyDescent="0.25">
      <c r="M130"/>
    </row>
    <row r="131" spans="13:13" x14ac:dyDescent="0.25">
      <c r="M131"/>
    </row>
    <row r="132" spans="13:13" x14ac:dyDescent="0.25">
      <c r="M132"/>
    </row>
    <row r="133" spans="13:13" x14ac:dyDescent="0.25">
      <c r="M133"/>
    </row>
    <row r="134" spans="13:13" x14ac:dyDescent="0.25">
      <c r="M134"/>
    </row>
    <row r="135" spans="13:13" x14ac:dyDescent="0.25">
      <c r="M135"/>
    </row>
    <row r="136" spans="13:13" x14ac:dyDescent="0.25">
      <c r="M136"/>
    </row>
  </sheetData>
  <sortState ref="N114:P115">
    <sortCondition sortBy="cellColor" ref="N114:N115"/>
  </sortState>
  <mergeCells count="58">
    <mergeCell ref="E84:G84"/>
    <mergeCell ref="A96:P96"/>
    <mergeCell ref="H91:J91"/>
    <mergeCell ref="A90:P90"/>
    <mergeCell ref="K91:M91"/>
    <mergeCell ref="N91:P91"/>
    <mergeCell ref="E91:G91"/>
    <mergeCell ref="B91:D91"/>
    <mergeCell ref="N84:P84"/>
    <mergeCell ref="K84:M84"/>
    <mergeCell ref="B84:D84"/>
    <mergeCell ref="H84:J84"/>
    <mergeCell ref="A83:P83"/>
    <mergeCell ref="H62:J62"/>
    <mergeCell ref="K62:M62"/>
    <mergeCell ref="A72:P72"/>
    <mergeCell ref="N73:P73"/>
    <mergeCell ref="B73:D73"/>
    <mergeCell ref="K73:M73"/>
    <mergeCell ref="E73:G73"/>
    <mergeCell ref="H73:J73"/>
    <mergeCell ref="N62:P62"/>
    <mergeCell ref="B62:D62"/>
    <mergeCell ref="E62:G62"/>
    <mergeCell ref="A119:P119"/>
    <mergeCell ref="A107:P107"/>
    <mergeCell ref="B97:D97"/>
    <mergeCell ref="E97:G97"/>
    <mergeCell ref="H97:J97"/>
    <mergeCell ref="N97:P97"/>
    <mergeCell ref="K97:M97"/>
    <mergeCell ref="A118:P118"/>
    <mergeCell ref="B108:D108"/>
    <mergeCell ref="E108:G108"/>
    <mergeCell ref="H108:J108"/>
    <mergeCell ref="K108:M108"/>
    <mergeCell ref="N108:P108"/>
    <mergeCell ref="A1:P1"/>
    <mergeCell ref="B28:D28"/>
    <mergeCell ref="E28:G28"/>
    <mergeCell ref="H28:J28"/>
    <mergeCell ref="K28:M28"/>
    <mergeCell ref="N28:P28"/>
    <mergeCell ref="N39:P39"/>
    <mergeCell ref="B51:D51"/>
    <mergeCell ref="K51:M51"/>
    <mergeCell ref="A27:P27"/>
    <mergeCell ref="A61:P61"/>
    <mergeCell ref="A38:P38"/>
    <mergeCell ref="N51:P51"/>
    <mergeCell ref="E39:G39"/>
    <mergeCell ref="H39:J39"/>
    <mergeCell ref="K39:M39"/>
    <mergeCell ref="A50:P50"/>
    <mergeCell ref="A49:P49"/>
    <mergeCell ref="B39:D39"/>
    <mergeCell ref="E51:G51"/>
    <mergeCell ref="H51:J51"/>
  </mergeCells>
  <phoneticPr fontId="4" type="noConversion"/>
  <printOptions horizontalCentered="1" verticalCentered="1"/>
  <pageMargins left="0.25" right="0.25" top="0.75" bottom="0.75" header="0.3" footer="0.3"/>
  <pageSetup scale="2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A2" sqref="A2:IV21"/>
    </sheetView>
  </sheetViews>
  <sheetFormatPr defaultRowHeight="12.75" x14ac:dyDescent="0.2"/>
  <cols>
    <col min="1" max="1" width="6.28515625" style="3" customWidth="1"/>
    <col min="2" max="11" width="12.7109375" customWidth="1"/>
  </cols>
  <sheetData>
    <row r="1" spans="1:11" ht="20.100000000000001" customHeight="1" x14ac:dyDescent="0.2">
      <c r="B1" s="49" t="s">
        <v>5</v>
      </c>
      <c r="C1" s="49" t="s">
        <v>13</v>
      </c>
      <c r="D1" s="49" t="s">
        <v>6</v>
      </c>
      <c r="E1" s="49" t="s">
        <v>7</v>
      </c>
      <c r="F1" s="49" t="s">
        <v>14</v>
      </c>
      <c r="G1" s="49" t="s">
        <v>9</v>
      </c>
      <c r="H1" s="49" t="s">
        <v>15</v>
      </c>
      <c r="I1" s="49" t="s">
        <v>16</v>
      </c>
      <c r="J1" s="49" t="s">
        <v>17</v>
      </c>
      <c r="K1" s="49" t="s">
        <v>18</v>
      </c>
    </row>
    <row r="2" spans="1:11" ht="24" customHeight="1" x14ac:dyDescent="0.2">
      <c r="A2" s="3">
        <v>1</v>
      </c>
    </row>
    <row r="3" spans="1:11" ht="24" customHeight="1" x14ac:dyDescent="0.2">
      <c r="A3" s="3">
        <v>2</v>
      </c>
    </row>
    <row r="4" spans="1:11" ht="24" customHeight="1" x14ac:dyDescent="0.2">
      <c r="A4" s="3">
        <v>3</v>
      </c>
    </row>
    <row r="5" spans="1:11" ht="24" customHeight="1" x14ac:dyDescent="0.2">
      <c r="A5" s="3">
        <v>4</v>
      </c>
    </row>
    <row r="6" spans="1:11" ht="24" customHeight="1" x14ac:dyDescent="0.2">
      <c r="A6" s="3">
        <v>5</v>
      </c>
    </row>
    <row r="7" spans="1:11" ht="24" customHeight="1" x14ac:dyDescent="0.2">
      <c r="A7" s="3">
        <v>6</v>
      </c>
    </row>
    <row r="8" spans="1:11" ht="24" customHeight="1" x14ac:dyDescent="0.2">
      <c r="A8" s="3">
        <v>7</v>
      </c>
    </row>
    <row r="9" spans="1:11" ht="24" customHeight="1" x14ac:dyDescent="0.2">
      <c r="A9" s="3">
        <v>8</v>
      </c>
    </row>
    <row r="10" spans="1:11" ht="24" customHeight="1" x14ac:dyDescent="0.2">
      <c r="A10" s="3">
        <v>9</v>
      </c>
    </row>
    <row r="11" spans="1:11" ht="24" customHeight="1" x14ac:dyDescent="0.2">
      <c r="A11" s="3">
        <v>10</v>
      </c>
    </row>
    <row r="12" spans="1:11" ht="24" customHeight="1" x14ac:dyDescent="0.2">
      <c r="A12" s="3">
        <v>11</v>
      </c>
    </row>
    <row r="13" spans="1:11" ht="24" customHeight="1" x14ac:dyDescent="0.2">
      <c r="A13" s="3">
        <v>12</v>
      </c>
    </row>
    <row r="14" spans="1:11" ht="24" customHeight="1" x14ac:dyDescent="0.2">
      <c r="A14" s="3">
        <v>13</v>
      </c>
    </row>
    <row r="15" spans="1:11" ht="24" customHeight="1" x14ac:dyDescent="0.2">
      <c r="A15" s="3">
        <v>14</v>
      </c>
    </row>
    <row r="16" spans="1:11" ht="24" customHeight="1" x14ac:dyDescent="0.2">
      <c r="A16" s="3">
        <v>15</v>
      </c>
    </row>
    <row r="17" spans="1:1" ht="24" customHeight="1" x14ac:dyDescent="0.2">
      <c r="A17" s="3">
        <v>16</v>
      </c>
    </row>
    <row r="18" spans="1:1" ht="24" customHeight="1" x14ac:dyDescent="0.2">
      <c r="A18" s="3">
        <v>17</v>
      </c>
    </row>
    <row r="19" spans="1:1" ht="24" customHeight="1" x14ac:dyDescent="0.2">
      <c r="A19" s="3">
        <v>18</v>
      </c>
    </row>
    <row r="20" spans="1:1" ht="24" customHeight="1" x14ac:dyDescent="0.2">
      <c r="A20" s="3">
        <v>19</v>
      </c>
    </row>
    <row r="21" spans="1:1" ht="24" customHeight="1" x14ac:dyDescent="0.2">
      <c r="A21" s="3">
        <v>20</v>
      </c>
    </row>
  </sheetData>
  <phoneticPr fontId="4" type="noConversion"/>
  <printOptions gridLines="1"/>
  <pageMargins left="0" right="0" top="0.5699989063867017" bottom="0.56000000000000005" header="0.3" footer="0.3"/>
  <pageSetup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Sheet2!Print_Area</vt:lpstr>
    </vt:vector>
  </TitlesOfParts>
  <Company>Sony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Jordan Stojowski</cp:lastModifiedBy>
  <cp:lastPrinted>2024-04-04T05:26:54Z</cp:lastPrinted>
  <dcterms:created xsi:type="dcterms:W3CDTF">2008-01-27T02:10:13Z</dcterms:created>
  <dcterms:modified xsi:type="dcterms:W3CDTF">2024-05-13T14:49:23Z</dcterms:modified>
</cp:coreProperties>
</file>